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045" windowHeight="9255"/>
  </bookViews>
  <sheets>
    <sheet name="方案附表2" sheetId="19" r:id="rId1"/>
  </sheets>
  <definedNames>
    <definedName name="_xlnm._FilterDatabase" localSheetId="0" hidden="1">方案附表2!$A$5:$AK$264</definedName>
    <definedName name="_xlnm.Print_Titles" localSheetId="0">方案附表2!$1:$5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F33" authorId="0">
      <text>
        <r>
          <rPr>
            <b/>
            <sz val="9"/>
            <rFont val="宋体"/>
            <charset val="134"/>
          </rPr>
          <t>Administrator:</t>
        </r>
        <r>
          <rPr>
            <sz val="9"/>
            <rFont val="宋体"/>
            <charset val="134"/>
          </rPr>
          <t xml:space="preserve">
吕财农【2021】43号</t>
        </r>
      </text>
    </comment>
    <comment ref="AF34" authorId="0">
      <text>
        <r>
          <rPr>
            <b/>
            <sz val="9"/>
            <rFont val="宋体"/>
            <charset val="134"/>
          </rPr>
          <t>Administrator:</t>
        </r>
        <r>
          <rPr>
            <sz val="9"/>
            <rFont val="宋体"/>
            <charset val="134"/>
          </rPr>
          <t xml:space="preserve">
吕财农【2021】43号</t>
        </r>
      </text>
    </comment>
    <comment ref="AF36" authorId="0">
      <text>
        <r>
          <rPr>
            <b/>
            <sz val="9"/>
            <rFont val="宋体"/>
            <charset val="134"/>
          </rPr>
          <t>Administrator:</t>
        </r>
        <r>
          <rPr>
            <sz val="9"/>
            <rFont val="宋体"/>
            <charset val="134"/>
          </rPr>
          <t xml:space="preserve">
吕财农【2021】25号</t>
        </r>
      </text>
    </comment>
    <comment ref="AF37" authorId="0">
      <text>
        <r>
          <rPr>
            <b/>
            <sz val="9"/>
            <rFont val="宋体"/>
            <charset val="134"/>
          </rPr>
          <t>Administrator:</t>
        </r>
        <r>
          <rPr>
            <sz val="9"/>
            <rFont val="宋体"/>
            <charset val="134"/>
          </rPr>
          <t xml:space="preserve">
吕财农【2021】25号</t>
        </r>
      </text>
    </comment>
    <comment ref="AF38" authorId="0">
      <text>
        <r>
          <rPr>
            <b/>
            <sz val="9"/>
            <rFont val="宋体"/>
            <charset val="134"/>
          </rPr>
          <t>Administrator:</t>
        </r>
        <r>
          <rPr>
            <sz val="9"/>
            <rFont val="宋体"/>
            <charset val="134"/>
          </rPr>
          <t xml:space="preserve">
吕财农【2021】25号</t>
        </r>
      </text>
    </comment>
    <comment ref="AF39" authorId="0">
      <text>
        <r>
          <rPr>
            <b/>
            <sz val="9"/>
            <rFont val="宋体"/>
            <charset val="134"/>
          </rPr>
          <t>Administrator:</t>
        </r>
        <r>
          <rPr>
            <sz val="9"/>
            <rFont val="宋体"/>
            <charset val="134"/>
          </rPr>
          <t xml:space="preserve">
吕财农【2021】25号</t>
        </r>
      </text>
    </comment>
    <comment ref="AF54" authorId="0">
      <text>
        <r>
          <rPr>
            <b/>
            <sz val="9"/>
            <rFont val="宋体"/>
            <charset val="134"/>
          </rPr>
          <t>Administrator:</t>
        </r>
        <r>
          <rPr>
            <sz val="9"/>
            <rFont val="宋体"/>
            <charset val="134"/>
          </rPr>
          <t xml:space="preserve">
吕财农【2021】25号</t>
        </r>
      </text>
    </comment>
    <comment ref="AF55" authorId="0">
      <text>
        <r>
          <rPr>
            <b/>
            <sz val="9"/>
            <rFont val="宋体"/>
            <charset val="134"/>
          </rPr>
          <t>Administrator:</t>
        </r>
        <r>
          <rPr>
            <sz val="9"/>
            <rFont val="宋体"/>
            <charset val="134"/>
          </rPr>
          <t xml:space="preserve">
吕财农【2021】25号</t>
        </r>
      </text>
    </comment>
    <comment ref="AF67" authorId="0">
      <text>
        <r>
          <rPr>
            <b/>
            <sz val="9"/>
            <rFont val="宋体"/>
            <charset val="134"/>
          </rPr>
          <t>Administrator:</t>
        </r>
        <r>
          <rPr>
            <sz val="9"/>
            <rFont val="宋体"/>
            <charset val="134"/>
          </rPr>
          <t xml:space="preserve">
吕财农【2021】25号</t>
        </r>
      </text>
    </comment>
    <comment ref="AF68" authorId="0">
      <text>
        <r>
          <rPr>
            <b/>
            <sz val="9"/>
            <rFont val="宋体"/>
            <charset val="134"/>
          </rPr>
          <t>Administrator:</t>
        </r>
        <r>
          <rPr>
            <sz val="9"/>
            <rFont val="宋体"/>
            <charset val="134"/>
          </rPr>
          <t xml:space="preserve">
吕财农【2021】25号</t>
        </r>
      </text>
    </comment>
    <comment ref="AF83" authorId="0">
      <text>
        <r>
          <rPr>
            <b/>
            <sz val="9"/>
            <rFont val="宋体"/>
            <charset val="134"/>
          </rPr>
          <t>Administrator:</t>
        </r>
        <r>
          <rPr>
            <sz val="9"/>
            <rFont val="宋体"/>
            <charset val="134"/>
          </rPr>
          <t xml:space="preserve">
吕财农【2021】25号</t>
        </r>
      </text>
    </comment>
    <comment ref="AF84" authorId="0">
      <text>
        <r>
          <rPr>
            <b/>
            <sz val="9"/>
            <rFont val="宋体"/>
            <charset val="134"/>
          </rPr>
          <t>Administrator:</t>
        </r>
        <r>
          <rPr>
            <sz val="9"/>
            <rFont val="宋体"/>
            <charset val="134"/>
          </rPr>
          <t xml:space="preserve">
吕财农【2021】25号</t>
        </r>
      </text>
    </comment>
    <comment ref="AF100" authorId="0">
      <text>
        <r>
          <rPr>
            <b/>
            <sz val="9"/>
            <rFont val="宋体"/>
            <charset val="134"/>
          </rPr>
          <t>Administrator:</t>
        </r>
        <r>
          <rPr>
            <sz val="9"/>
            <rFont val="宋体"/>
            <charset val="134"/>
          </rPr>
          <t xml:space="preserve">
吕财农【2021】43号</t>
        </r>
      </text>
    </comment>
    <comment ref="AF103" authorId="0">
      <text>
        <r>
          <rPr>
            <b/>
            <sz val="9"/>
            <rFont val="宋体"/>
            <charset val="134"/>
          </rPr>
          <t>Administrator:</t>
        </r>
        <r>
          <rPr>
            <sz val="9"/>
            <rFont val="宋体"/>
            <charset val="134"/>
          </rPr>
          <t xml:space="preserve">
吕财农【2021】25号</t>
        </r>
      </text>
    </comment>
    <comment ref="AF104" authorId="0">
      <text>
        <r>
          <rPr>
            <b/>
            <sz val="9"/>
            <rFont val="宋体"/>
            <charset val="134"/>
          </rPr>
          <t>Administrator:</t>
        </r>
        <r>
          <rPr>
            <sz val="9"/>
            <rFont val="宋体"/>
            <charset val="134"/>
          </rPr>
          <t xml:space="preserve">
吕财农【2021】25号</t>
        </r>
      </text>
    </comment>
    <comment ref="AF124" authorId="0">
      <text>
        <r>
          <rPr>
            <b/>
            <sz val="9"/>
            <rFont val="宋体"/>
            <charset val="134"/>
          </rPr>
          <t>Administrator:</t>
        </r>
        <r>
          <rPr>
            <sz val="9"/>
            <rFont val="宋体"/>
            <charset val="134"/>
          </rPr>
          <t xml:space="preserve">
吕财农【2021】25号</t>
        </r>
      </text>
    </comment>
    <comment ref="AF125" authorId="0">
      <text>
        <r>
          <rPr>
            <b/>
            <sz val="9"/>
            <rFont val="宋体"/>
            <charset val="134"/>
          </rPr>
          <t>Administrator:</t>
        </r>
        <r>
          <rPr>
            <sz val="9"/>
            <rFont val="宋体"/>
            <charset val="134"/>
          </rPr>
          <t xml:space="preserve">
吕财农【2021】25号</t>
        </r>
      </text>
    </comment>
    <comment ref="AF150" authorId="0">
      <text>
        <r>
          <rPr>
            <b/>
            <sz val="9"/>
            <rFont val="宋体"/>
            <charset val="134"/>
          </rPr>
          <t>Administrator:</t>
        </r>
        <r>
          <rPr>
            <sz val="9"/>
            <rFont val="宋体"/>
            <charset val="134"/>
          </rPr>
          <t xml:space="preserve">
吕财农【2021】25号</t>
        </r>
      </text>
    </comment>
    <comment ref="AF151" authorId="0">
      <text>
        <r>
          <rPr>
            <b/>
            <sz val="9"/>
            <rFont val="宋体"/>
            <charset val="134"/>
          </rPr>
          <t>Administrator:</t>
        </r>
        <r>
          <rPr>
            <sz val="9"/>
            <rFont val="宋体"/>
            <charset val="134"/>
          </rPr>
          <t xml:space="preserve">
吕财农【2021】25号</t>
        </r>
      </text>
    </comment>
    <comment ref="AF179" authorId="0">
      <text>
        <r>
          <rPr>
            <b/>
            <sz val="9"/>
            <rFont val="宋体"/>
            <charset val="134"/>
          </rPr>
          <t>Administrator:</t>
        </r>
        <r>
          <rPr>
            <sz val="9"/>
            <rFont val="宋体"/>
            <charset val="134"/>
          </rPr>
          <t xml:space="preserve">
吕财农【2021】25号</t>
        </r>
      </text>
    </comment>
    <comment ref="AF180" authorId="0">
      <text>
        <r>
          <rPr>
            <b/>
            <sz val="9"/>
            <rFont val="宋体"/>
            <charset val="134"/>
          </rPr>
          <t>Administrator:</t>
        </r>
        <r>
          <rPr>
            <sz val="9"/>
            <rFont val="宋体"/>
            <charset val="134"/>
          </rPr>
          <t xml:space="preserve">
吕财农【2021】25号</t>
        </r>
      </text>
    </comment>
    <comment ref="AF204" authorId="0">
      <text>
        <r>
          <rPr>
            <b/>
            <sz val="9"/>
            <rFont val="宋体"/>
            <charset val="134"/>
          </rPr>
          <t>Administrator:</t>
        </r>
        <r>
          <rPr>
            <sz val="9"/>
            <rFont val="宋体"/>
            <charset val="134"/>
          </rPr>
          <t xml:space="preserve">
吕财农【2021】25号</t>
        </r>
      </text>
    </comment>
    <comment ref="AF205" authorId="0">
      <text>
        <r>
          <rPr>
            <b/>
            <sz val="9"/>
            <rFont val="宋体"/>
            <charset val="134"/>
          </rPr>
          <t>Administrator:</t>
        </r>
        <r>
          <rPr>
            <sz val="9"/>
            <rFont val="宋体"/>
            <charset val="134"/>
          </rPr>
          <t xml:space="preserve">
吕财农【2021】25号</t>
        </r>
      </text>
    </comment>
    <comment ref="AE252" authorId="0">
      <text>
        <r>
          <rPr>
            <b/>
            <sz val="9"/>
            <rFont val="宋体"/>
            <charset val="134"/>
          </rPr>
          <t>Administrator:</t>
        </r>
        <r>
          <rPr>
            <sz val="9"/>
            <rFont val="宋体"/>
            <charset val="134"/>
          </rPr>
          <t xml:space="preserve">
晋财农【2020】136号</t>
        </r>
      </text>
    </comment>
    <comment ref="AF253" authorId="0">
      <text>
        <r>
          <rPr>
            <b/>
            <sz val="9"/>
            <rFont val="宋体"/>
            <charset val="134"/>
          </rPr>
          <t>Administrator:</t>
        </r>
        <r>
          <rPr>
            <sz val="9"/>
            <rFont val="宋体"/>
            <charset val="134"/>
          </rPr>
          <t xml:space="preserve">
吕财农【2021】27号三品认证</t>
        </r>
      </text>
    </comment>
    <comment ref="AF254" authorId="0">
      <text>
        <r>
          <rPr>
            <b/>
            <sz val="9"/>
            <rFont val="宋体"/>
            <charset val="134"/>
          </rPr>
          <t>Administrator:</t>
        </r>
        <r>
          <rPr>
            <sz val="9"/>
            <rFont val="宋体"/>
            <charset val="134"/>
          </rPr>
          <t xml:space="preserve">
吕财农【2021】27号绿色谷子</t>
        </r>
      </text>
    </comment>
    <comment ref="AF255" authorId="0">
      <text>
        <r>
          <rPr>
            <b/>
            <sz val="9"/>
            <rFont val="宋体"/>
            <charset val="134"/>
          </rPr>
          <t>Administrator:</t>
        </r>
        <r>
          <rPr>
            <sz val="9"/>
            <rFont val="宋体"/>
            <charset val="134"/>
          </rPr>
          <t xml:space="preserve">
吕财农【2021】27号</t>
        </r>
      </text>
    </comment>
    <comment ref="AF256" authorId="0">
      <text>
        <r>
          <rPr>
            <b/>
            <sz val="9"/>
            <rFont val="宋体"/>
            <charset val="134"/>
          </rPr>
          <t>Administrator:</t>
        </r>
        <r>
          <rPr>
            <sz val="9"/>
            <rFont val="宋体"/>
            <charset val="134"/>
          </rPr>
          <t xml:space="preserve">
吕财建【2021】43号271.785005万元</t>
        </r>
      </text>
    </comment>
    <comment ref="AF257" authorId="0">
      <text>
        <r>
          <rPr>
            <b/>
            <sz val="9"/>
            <rFont val="宋体"/>
            <charset val="134"/>
          </rPr>
          <t>Administrator:</t>
        </r>
        <r>
          <rPr>
            <sz val="9"/>
            <rFont val="宋体"/>
            <charset val="134"/>
          </rPr>
          <t xml:space="preserve">
吕财农【2021】27号187万元、吕财农【2021】36号227万元、吕财建【2021】43号6万元、</t>
        </r>
      </text>
    </comment>
    <comment ref="AF258" authorId="0">
      <text>
        <r>
          <rPr>
            <b/>
            <sz val="9"/>
            <rFont val="宋体"/>
            <charset val="134"/>
          </rPr>
          <t>Administrator:</t>
        </r>
        <r>
          <rPr>
            <sz val="9"/>
            <rFont val="宋体"/>
            <charset val="134"/>
          </rPr>
          <t xml:space="preserve">
吕财农【2021】36号</t>
        </r>
      </text>
    </comment>
    <comment ref="AF259" authorId="0">
      <text>
        <r>
          <rPr>
            <b/>
            <sz val="9"/>
            <rFont val="宋体"/>
            <charset val="134"/>
          </rPr>
          <t>Administrator:</t>
        </r>
        <r>
          <rPr>
            <sz val="9"/>
            <rFont val="宋体"/>
            <charset val="134"/>
          </rPr>
          <t xml:space="preserve">
吕财建【2021】43号401.98万元；</t>
        </r>
      </text>
    </comment>
    <comment ref="AD260" authorId="0">
      <text>
        <r>
          <rPr>
            <b/>
            <sz val="9"/>
            <rFont val="宋体"/>
            <charset val="134"/>
          </rPr>
          <t>Administrator:</t>
        </r>
        <r>
          <rPr>
            <sz val="9"/>
            <rFont val="宋体"/>
            <charset val="134"/>
          </rPr>
          <t xml:space="preserve">
晋财农【2020】136号200万元；晋财农【2021】43号80万元；</t>
        </r>
      </text>
    </comment>
  </commentList>
</comments>
</file>

<file path=xl/sharedStrings.xml><?xml version="1.0" encoding="utf-8"?>
<sst xmlns="http://schemas.openxmlformats.org/spreadsheetml/2006/main" count="5163" uniqueCount="1821">
  <si>
    <t>附件2</t>
  </si>
  <si>
    <t>石楼县2021年统筹整合使用财政涉农资金项目年中报备表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</si>
  <si>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</si>
  <si>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</si>
  <si>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</si>
  <si>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</si>
  <si>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</si>
  <si>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</si>
  <si>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</si>
  <si>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</si>
  <si>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</si>
  <si>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</si>
  <si>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</si>
  <si>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</si>
  <si>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</si>
  <si>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</si>
  <si>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资金来源</t>
  </si>
  <si>
    <t>实施年度</t>
  </si>
  <si>
    <t>完结年度</t>
  </si>
  <si>
    <t>项目状态</t>
  </si>
  <si>
    <t>备注</t>
  </si>
  <si>
    <t>项目名称</t>
  </si>
  <si>
    <t>建设性质</t>
  </si>
  <si>
    <t>项目类型</t>
  </si>
  <si>
    <t>项目子类型</t>
  </si>
  <si>
    <t>项目编号</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</si>
  <si>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</si>
  <si>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</si>
  <si>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</si>
  <si>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</si>
  <si>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</si>
  <si>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</si>
  <si>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</si>
  <si>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</si>
  <si>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</si>
  <si>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</si>
  <si>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</si>
  <si>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</si>
  <si>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</si>
  <si>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中央</t>
  </si>
  <si>
    <t>省级</t>
  </si>
  <si>
    <t>市级</t>
  </si>
  <si>
    <t>县级</t>
  </si>
  <si>
    <t>2021年石楼县灵泉镇胡家峪村养猪续建项目</t>
  </si>
  <si>
    <t>续建</t>
  </si>
  <si>
    <t>产业项目</t>
  </si>
  <si>
    <t>种植养殖加工服务</t>
  </si>
  <si>
    <t>5100000971734466</t>
  </si>
  <si>
    <t>胡家峪</t>
  </si>
  <si>
    <t>续建胡家峪养猪场土建方面，占地13000平米，建设面积2210平米，猪舍面积1572.48平米</t>
  </si>
  <si>
    <t>个</t>
  </si>
  <si>
    <t>1月</t>
  </si>
  <si>
    <t>130万元/个</t>
  </si>
  <si>
    <t>续建胡家峪村吕梁山猪养殖续建项目，建设可存栏1800头的养猪场一座，并建设配套设施，受益贫困户20户40人以上，户均增收3000元。</t>
  </si>
  <si>
    <t>经过村委会议申报，建设村集体养猪场项目，壮大集体经济的同时为贫困户带来增收。预计带动贫困户20户41人，非贫困户12户25人</t>
  </si>
  <si>
    <t>畜牧中心</t>
  </si>
  <si>
    <t>张瑞平</t>
  </si>
  <si>
    <t>灵泉镇</t>
  </si>
  <si>
    <t>陈彦林</t>
  </si>
  <si>
    <t>胡家峪村委</t>
  </si>
  <si>
    <t>郑云平</t>
  </si>
  <si>
    <t>已经完工</t>
  </si>
  <si>
    <t>2020.10.1</t>
  </si>
  <si>
    <t>2020.11.30</t>
  </si>
  <si>
    <t>2021年石楼县灵泉镇二郎坡村下水及污水管道建设项目</t>
  </si>
  <si>
    <t>新建</t>
  </si>
  <si>
    <t>村基础设施</t>
  </si>
  <si>
    <t>其他</t>
  </si>
  <si>
    <t>5100000988944321</t>
  </si>
  <si>
    <t>二郎坡</t>
  </si>
  <si>
    <t>铺设自来水管道、污水管道、修建厕所</t>
  </si>
  <si>
    <t>处</t>
  </si>
  <si>
    <t>1.5月</t>
  </si>
  <si>
    <t>20万元/处</t>
  </si>
  <si>
    <t>挖并填埋2米深坑铺设自来水管道、污水管道1.8公里，修建4平米厕所一所，项目覆盖115人，其中脱贫人口78人。改善农村人居环境，提升群众生活的幸福感，</t>
  </si>
  <si>
    <t>群众投劳投工获得劳务报酬及方便生产生活</t>
  </si>
  <si>
    <t>生态环境局</t>
  </si>
  <si>
    <t>张元永</t>
  </si>
  <si>
    <t>二郎坡村委</t>
  </si>
  <si>
    <t>贾富全</t>
  </si>
  <si>
    <t>2020.7.10</t>
  </si>
  <si>
    <t>2020.8.20</t>
  </si>
  <si>
    <t>2021年石楼县灵泉镇王村石槽沟道路及管道维修建设项目</t>
  </si>
  <si>
    <t>5100000988944897</t>
  </si>
  <si>
    <t>王村</t>
  </si>
  <si>
    <t>更换下水总管道、新建井窖、平整、新建、硬化道路、新建围墙</t>
  </si>
  <si>
    <t>0.5月</t>
  </si>
  <si>
    <t>16.63万元/处</t>
  </si>
  <si>
    <t>挖并填埋2米深坑更换下水总管道200米，新建2座内径1.2米，深1.5米井窖，项目覆盖150人，其中脱贫人口75人。改善农村人居环境，提升群众生活的幸福感</t>
  </si>
  <si>
    <t>王村村委</t>
  </si>
  <si>
    <t>党瑞生</t>
  </si>
  <si>
    <t>2020.10.15</t>
  </si>
  <si>
    <t>2020.10.31</t>
  </si>
  <si>
    <t>2021年石楼县灵泉镇营房村南沟自然村田间路维修工程</t>
  </si>
  <si>
    <t>产业路</t>
  </si>
  <si>
    <t>5100000988945430</t>
  </si>
  <si>
    <t>南沟</t>
  </si>
  <si>
    <t>田间路维修</t>
  </si>
  <si>
    <t>公里</t>
  </si>
  <si>
    <t>0.24万元/公里</t>
  </si>
  <si>
    <t>维修田间路25公里，项目覆盖120人，其中脱贫人口85人。改善农村人居环境，提升群众生活的幸福感，保障群众安全出行需求。</t>
  </si>
  <si>
    <t>交运局</t>
  </si>
  <si>
    <t>田建军</t>
  </si>
  <si>
    <t>营房村委</t>
  </si>
  <si>
    <t>薛喜平</t>
  </si>
  <si>
    <t>2020.8.25</t>
  </si>
  <si>
    <t>2020.9.25</t>
  </si>
  <si>
    <t>2021年石楼县灵泉镇岔沟村田间路建设项目</t>
  </si>
  <si>
    <t>5100000988946044</t>
  </si>
  <si>
    <t>岔沟</t>
  </si>
  <si>
    <t>平整、新建、硬化田间路</t>
  </si>
  <si>
    <t>米</t>
  </si>
  <si>
    <t>0.04万元/米</t>
  </si>
  <si>
    <t>平整宽4.5米长100米、宽3.5米长480米土地，新建田间路580米，硬化厚度15厘米。项目覆盖109人，其中脱贫人口70人。改善农村人居环境，提升群众生活的幸福感，保障群众安全出行需求。</t>
  </si>
  <si>
    <t>岔沟村委</t>
  </si>
  <si>
    <t>郑世平</t>
  </si>
  <si>
    <t>2020.9.20</t>
  </si>
  <si>
    <t>2021年石楼县灵泉镇岔沟村前塔子田间路建设项目</t>
  </si>
  <si>
    <t>5100000988946385</t>
  </si>
  <si>
    <t>2月</t>
  </si>
  <si>
    <t>26.7万元/公里</t>
  </si>
  <si>
    <t>长1500米、宽3.5米长、硬化厚度15厘米。项目覆盖220人，其中脱贫人口36人。改善农村人居环境，提升群众生活的幸福感，保障群众安全出行需求。</t>
  </si>
  <si>
    <t>实施中</t>
  </si>
  <si>
    <t>2021.7.1</t>
  </si>
  <si>
    <t>2021.9.1</t>
  </si>
  <si>
    <t>2021年石楼县灵泉镇胡家峪村香菇大棚建设项目</t>
  </si>
  <si>
    <t>5100000948875534</t>
  </si>
  <si>
    <t>新建香菇出菇大棚30个、平整土地30亩、场地内硬化道路、水电配套设施</t>
  </si>
  <si>
    <t>4月</t>
  </si>
  <si>
    <t>11.3万元/个</t>
  </si>
  <si>
    <t>胡家峪村新建香菇大棚30个，用于发展香菇产业，投入资金340万元，项目建成可为村集体带来收益，且为村民提供就业岗位，提高收入稳固脱贫根基。</t>
  </si>
  <si>
    <t>经过村委会以申报，通过建设香菇大棚30个，可发展香菇产业，增加村集体收入，增加就业岗位。</t>
  </si>
  <si>
    <t>农业农村局</t>
  </si>
  <si>
    <t>刘保荣</t>
  </si>
  <si>
    <t>2021.5.10</t>
  </si>
  <si>
    <t>2021.9.10</t>
  </si>
  <si>
    <t>2021年石楼县灵泉镇马村羊场建设项目</t>
  </si>
  <si>
    <t>5100000988946685</t>
  </si>
  <si>
    <t>马村</t>
  </si>
  <si>
    <t>养殖场地平整，购置设备，及相关附属设施</t>
  </si>
  <si>
    <t>5月</t>
  </si>
  <si>
    <t>300万元/个</t>
  </si>
  <si>
    <t>2500元/人/月</t>
  </si>
  <si>
    <t>建设养殖场地30亩（平整硬化）存栏1万头，购置标准化饲料加工生产设备，及相关附属设施（通水、通电）。直接解决就业81人，其中脱贫人口67人，人均年平均收益3万元。</t>
  </si>
  <si>
    <t>群众投劳投工获得劳务报酬及收益分配</t>
  </si>
  <si>
    <t>马村村委</t>
  </si>
  <si>
    <t>文三平</t>
  </si>
  <si>
    <t>2021.12.30</t>
  </si>
  <si>
    <t>2021年石楼县灵泉镇贾家沟村殿底峪村生猪养殖场通电项目</t>
  </si>
  <si>
    <t>通生产用电</t>
  </si>
  <si>
    <t>5100000988947384</t>
  </si>
  <si>
    <t>殿底峪村</t>
  </si>
  <si>
    <t>养猪场通电3200米</t>
  </si>
  <si>
    <t>0.0125万元/米</t>
  </si>
  <si>
    <t>猪场通生产用电3200米，解决猪场高压用电。</t>
  </si>
  <si>
    <t>群众投劳投工获得劳务报酬</t>
  </si>
  <si>
    <t>石楼电力分公司</t>
  </si>
  <si>
    <t>王天翔</t>
  </si>
  <si>
    <t>贾家沟</t>
  </si>
  <si>
    <t>弓海林</t>
  </si>
  <si>
    <t>2021.9.30</t>
  </si>
  <si>
    <t>2021年石楼县灵泉镇贾家沟村殿底峪村生猪养殖场道路硬化项目</t>
  </si>
  <si>
    <t>5100000988948089</t>
  </si>
  <si>
    <t>硬化路1.2公</t>
  </si>
  <si>
    <t>16.7万元/公里</t>
  </si>
  <si>
    <t>硬化猪场道路1.2公里，解决猪场道路畅通。</t>
  </si>
  <si>
    <t>2021年石楼县灵泉镇贾家沟村殿底峪村生猪养殖续建项目</t>
  </si>
  <si>
    <t>5100000988948729</t>
  </si>
  <si>
    <t>猪场排污、水等附属设施</t>
  </si>
  <si>
    <t>35万元/个</t>
  </si>
  <si>
    <t>猪场内电、排污、水等附属设施，保障猪场正常运行。</t>
  </si>
  <si>
    <t>2021年石楼县灵泉镇西卫段庄污水官网续建项目</t>
  </si>
  <si>
    <t>5100000988949199</t>
  </si>
  <si>
    <t>西卫、段庄</t>
  </si>
  <si>
    <t>西卫、段庄村铺设污水管网</t>
  </si>
  <si>
    <t>1个月</t>
  </si>
  <si>
    <t>36万元/处</t>
  </si>
  <si>
    <t>通过铺设污水管网，大幅提升村内环境，规范化污水排放，提升村民幸福感。</t>
  </si>
  <si>
    <t>群众参与工程建设，增加贫困户劳务直接收入</t>
  </si>
  <si>
    <t>西卫</t>
  </si>
  <si>
    <t>贾挨光</t>
  </si>
  <si>
    <t>2021.5.1</t>
  </si>
  <si>
    <t>2021.6.1</t>
  </si>
  <si>
    <t>2021年石楼县灵泉镇西卫村田间路硬化项目</t>
  </si>
  <si>
    <t>5100000988949336</t>
  </si>
  <si>
    <t>西卫村</t>
  </si>
  <si>
    <t>新建田间路2公里，厚度18公分，宽3米</t>
  </si>
  <si>
    <t>35万元/公里</t>
  </si>
  <si>
    <t>西卫村硬化田间路2公里，投资70万元，方便村民出行，耕种、秋收。</t>
  </si>
  <si>
    <t>贫困户参与建设，获得劳务报酬，增加集体收益</t>
  </si>
  <si>
    <t>西卫村委</t>
  </si>
  <si>
    <t>2021年石楼县灵泉镇胡家峪村采摘园配套产业路建设项目</t>
  </si>
  <si>
    <t>5100000996522466</t>
  </si>
  <si>
    <t>建设采摘园配套产业路长1公里、宽1米铺设面包砖，并设置护栏高1米两边共计2000米，产业路配套钢架桥1座跨度30米，高4米，宽2米</t>
  </si>
  <si>
    <t>310万元/处</t>
  </si>
  <si>
    <t>修筑采摘园配套产业路1公里及钢架桥1座，改善生产条件。</t>
  </si>
  <si>
    <t>2021.8.1</t>
  </si>
  <si>
    <t>2021.10.1</t>
  </si>
  <si>
    <t>2021年石楼县灵泉镇车家坡村有机种植产业园区产业路硬化建设项目</t>
  </si>
  <si>
    <t>5100000996522674</t>
  </si>
  <si>
    <t>车家坡</t>
  </si>
  <si>
    <t>平整路面长3公里、宽4米，硬化产业路长3公里、宽3米、15公分厚，及相关附属排水设施</t>
  </si>
  <si>
    <t>40万元/公里</t>
  </si>
  <si>
    <t>修筑田间路7公里及相关附属排水设施。方便群众经营管理产业园区，提高效率</t>
  </si>
  <si>
    <t>车家坡村委</t>
  </si>
  <si>
    <t>张国雄</t>
  </si>
  <si>
    <t>2021年石楼县灵泉镇车家坡村委郑家坡自然村过水桥建设项目</t>
  </si>
  <si>
    <t>通村、组硬化路及护栏</t>
  </si>
  <si>
    <t>5100000996522807</t>
  </si>
  <si>
    <t>跨度15米，宽3.5米，需石头300方，水泥硬化桥面</t>
  </si>
  <si>
    <t>座</t>
  </si>
  <si>
    <t>10元/处</t>
  </si>
  <si>
    <t>建过水桥1座，改善生产条件。</t>
  </si>
  <si>
    <t>2021年石楼县灵泉镇车家坡村过水桥建设项目</t>
  </si>
  <si>
    <t>5100000996522873</t>
  </si>
  <si>
    <t>2021年石楼县灵泉镇农村人居环境“六乱”整治设施配套项目</t>
  </si>
  <si>
    <t>5100000996523112</t>
  </si>
  <si>
    <t>灵泉镇部分重点村委</t>
  </si>
  <si>
    <t>购置垃圾清运车、垃圾桶、垃圾填埋处理及重点地段的整治等</t>
  </si>
  <si>
    <t>项</t>
  </si>
  <si>
    <t>50万元/项</t>
  </si>
  <si>
    <t>该项目的实施可有效改善部分重点农村人居环境。使全镇部分重点村3100余的人民受益，进而提升全镇公共服务水平</t>
  </si>
  <si>
    <t>项目实施为全镇部分重点村脱贫户500余人提供劳务就业岗位，增加脱贫户的劳务收入。</t>
  </si>
  <si>
    <t>乡村振兴局</t>
  </si>
  <si>
    <t>郭登亮</t>
  </si>
  <si>
    <t>陈婷婷</t>
  </si>
  <si>
    <t>2021.10.31</t>
  </si>
  <si>
    <t>2021年石楼县灵泉镇城关村小镇香菇产业引水项目</t>
  </si>
  <si>
    <t>小型农田水利设施</t>
  </si>
  <si>
    <t>5100000998379128</t>
  </si>
  <si>
    <t>城关</t>
  </si>
  <si>
    <t>挖长500米、宽1.2米槽坑，铺设管道500米，并回填夯实平整</t>
  </si>
  <si>
    <t>0.012万元/米</t>
  </si>
  <si>
    <t>石楼县灵泉镇城关村小镇香菇产业引水项目，铺设管道500米，总投资6万元，惠及农户132人以上，其中建档立卡贫困户54人。方便了蘑菇大棚的发展产业用水。</t>
  </si>
  <si>
    <t>经过村委会议申报。通过改善引水等基础设施条件，提升蘑菇大棚产业饮水条件，解决产业用水问题</t>
  </si>
  <si>
    <t>水利局</t>
  </si>
  <si>
    <t>解利国</t>
  </si>
  <si>
    <t>城关村委</t>
  </si>
  <si>
    <t>刘小瑞</t>
  </si>
  <si>
    <t>2020.7.1</t>
  </si>
  <si>
    <t>2020.8.1</t>
  </si>
  <si>
    <t>2021年石楼县灵泉镇贾家沟村委殿底峪村养殖场产业路硬化项目</t>
  </si>
  <si>
    <t>5100000998379450</t>
  </si>
  <si>
    <t>20万元/公里</t>
  </si>
  <si>
    <t>2021.8.15</t>
  </si>
  <si>
    <t>2021.9.15</t>
  </si>
  <si>
    <t>2021年石楼县灵泉镇贾家沟村委殿底峪村生猪养殖场设施配套项目</t>
  </si>
  <si>
    <t>5100000998379800</t>
  </si>
  <si>
    <t>料塔、料线、打井及相关附属设施</t>
  </si>
  <si>
    <t>26万元/个</t>
  </si>
  <si>
    <t>料塔、料线、打井及相关附属设施，直接解决就业20余人，其中脱贫人口11人，人均年平均收益3000元。</t>
  </si>
  <si>
    <t>2021年石楼县灵泉镇马村四旁花椒树栽植项目</t>
  </si>
  <si>
    <t>5100000998380032</t>
  </si>
  <si>
    <t>花椒树种植1万株</t>
  </si>
  <si>
    <t>株</t>
  </si>
  <si>
    <t>25元/株</t>
  </si>
  <si>
    <t>农户房前屋后种植花椒树，三年预计株产花椒2公斤，每株200元。</t>
  </si>
  <si>
    <t>群众投劳投工获得劳务报酬及受益后增加农户收入</t>
  </si>
  <si>
    <t>林业局</t>
  </si>
  <si>
    <t>李红平</t>
  </si>
  <si>
    <t>2021.9.20</t>
  </si>
  <si>
    <t>2021.10.20</t>
  </si>
  <si>
    <t>2021年石楼县灵泉镇马村村委薛庄至关疙瘩产业路硬化项目</t>
  </si>
  <si>
    <t>5100001000829918</t>
  </si>
  <si>
    <t>硬化产业路路1.2公里</t>
  </si>
  <si>
    <t>25万元/公里</t>
  </si>
  <si>
    <t>硬化产业路1.2公里，改善生产条件。</t>
  </si>
  <si>
    <t>2021年石楼县灵泉镇马村污水处理项目</t>
  </si>
  <si>
    <t>5100001000830249</t>
  </si>
  <si>
    <t>铺设污水和雨水管道各1公里</t>
  </si>
  <si>
    <t>22.5万元/公里</t>
  </si>
  <si>
    <t>建成后污水和雨水分离排放，减少污染、改善了环境</t>
  </si>
  <si>
    <t>群众投劳投工获得劳务报酬，提高群众生活质量</t>
  </si>
  <si>
    <t>张元勇</t>
  </si>
  <si>
    <t>2021.11.20</t>
  </si>
  <si>
    <t>2021年石楼县灵泉镇木挪村委兴义岭自然村过水桥建设项目</t>
  </si>
  <si>
    <t>5100001000814995</t>
  </si>
  <si>
    <t>木挪</t>
  </si>
  <si>
    <t>跨度20米，宽3.5米，需石头200方，水泥硬化桥面</t>
  </si>
  <si>
    <t>8万/座</t>
  </si>
  <si>
    <t>跨度20米，宽3.5米，需石头200方，水泥硬化桥面，改善生产条件。</t>
  </si>
  <si>
    <t>木挪村委</t>
  </si>
  <si>
    <t>张建忠</t>
  </si>
  <si>
    <t>2021年石楼县灵泉镇龙台村委四江自然村过水桥建设项目</t>
  </si>
  <si>
    <t>5100001000815076</t>
  </si>
  <si>
    <t>龙台</t>
  </si>
  <si>
    <t>跨度30米，宽3.5米，需石头600方，水泥硬化桥面</t>
  </si>
  <si>
    <t>10万元/座</t>
  </si>
  <si>
    <t>跨度30米，宽3.5米，需石头600方，水泥硬化桥面，改善生产条件。</t>
  </si>
  <si>
    <t>龙台村委</t>
  </si>
  <si>
    <t>郑金平</t>
  </si>
  <si>
    <t>2021年石楼县灵泉镇板桥村过水桥建设项目</t>
  </si>
  <si>
    <t>5100001000815102</t>
  </si>
  <si>
    <t>板桥</t>
  </si>
  <si>
    <t>新建过水桥2座，跨度20米，宽3.5米，需石头400方，水泥硬化桥面</t>
  </si>
  <si>
    <t>15万/座</t>
  </si>
  <si>
    <t>河对岸有100余亩核桃树、500余亩高标准农田，需修建跨度20米，宽3.5米过水桥2座。</t>
  </si>
  <si>
    <t>板桥村委</t>
  </si>
  <si>
    <t>闫侯平</t>
  </si>
  <si>
    <t>2021.11.1</t>
  </si>
  <si>
    <t>石楼县2021年灵泉镇四江村饮水巩固提升工程</t>
  </si>
  <si>
    <t>改建</t>
  </si>
  <si>
    <t>生活条件改善</t>
  </si>
  <si>
    <t>解决安全饮水</t>
  </si>
  <si>
    <t>5100001000815193</t>
  </si>
  <si>
    <t>四江</t>
  </si>
  <si>
    <t>打深井1眼、配套水泵、管道、电、维修水池</t>
  </si>
  <si>
    <t>2个月</t>
  </si>
  <si>
    <t>88万元/处</t>
  </si>
  <si>
    <t>解决195人的饮水安全，覆盖贫困人口39人，改善群众生活条件</t>
  </si>
  <si>
    <t>群众参与工程建设，投劳部分选择贫困户中有劳动力的人员参加，增加贫困户劳务直接收入</t>
  </si>
  <si>
    <t>石楼县2021年灵泉镇峪底村饮水巩固提升工程</t>
  </si>
  <si>
    <t>5100001000815240</t>
  </si>
  <si>
    <t>峪底</t>
  </si>
  <si>
    <t>新建蓄水池、管道</t>
  </si>
  <si>
    <t>15万元/处</t>
  </si>
  <si>
    <t>解决243人的饮水安全，覆盖贫困人口31人，改善群众生活条件</t>
  </si>
  <si>
    <t>2021年石楼县灵泉镇农业生产托管项目</t>
  </si>
  <si>
    <t>5100001000815278</t>
  </si>
  <si>
    <t>农业生产托管中耕、种、防、收环节补助</t>
  </si>
  <si>
    <t>万亩</t>
  </si>
  <si>
    <t>9月</t>
  </si>
  <si>
    <t>50元/亩</t>
  </si>
  <si>
    <t>农民增收、农业增效、
群众满意度较高。</t>
  </si>
  <si>
    <t>农户直接参与项目建设，直接受益</t>
  </si>
  <si>
    <t>农经服务中心</t>
  </si>
  <si>
    <t>李伟</t>
  </si>
  <si>
    <t>2021.3.1</t>
  </si>
  <si>
    <t>2021.11.30</t>
  </si>
  <si>
    <t>2021年石楼县灵泉镇王村吕粮山猪养殖补助项目</t>
  </si>
  <si>
    <t>5100001000815329</t>
  </si>
  <si>
    <t>吕粮山猪养殖补助</t>
  </si>
  <si>
    <t>5万元/个</t>
  </si>
  <si>
    <t>壮大村集体经济和增加村民收入</t>
  </si>
  <si>
    <t>2021年石楼县灵泉镇塔子山吕粮山猪养殖补助项目</t>
  </si>
  <si>
    <t>5100001000815490</t>
  </si>
  <si>
    <t>塔子上</t>
  </si>
  <si>
    <t>塔子上村委</t>
  </si>
  <si>
    <t>李建锋</t>
  </si>
  <si>
    <t>2021年石楼县灵泉镇东庄吕粮山猪养殖补助项目</t>
  </si>
  <si>
    <t>5100001000815597</t>
  </si>
  <si>
    <t>东庄</t>
  </si>
  <si>
    <t>东庄村委</t>
  </si>
  <si>
    <t>王存建</t>
  </si>
  <si>
    <t>2021年石楼县灵泉镇东卫吕粮山猪养殖补助项目</t>
  </si>
  <si>
    <t>5100001000815743</t>
  </si>
  <si>
    <t>东卫</t>
  </si>
  <si>
    <t>东卫村委</t>
  </si>
  <si>
    <t>张海红</t>
  </si>
  <si>
    <t>小计</t>
  </si>
  <si>
    <t>石楼县2021年罗村镇前圪垛村委桥涵建设项目</t>
  </si>
  <si>
    <t>5100000975987898</t>
  </si>
  <si>
    <t>前圪垛村委孟家沟村</t>
  </si>
  <si>
    <t>新建涵洞40米，回填土方4600方</t>
  </si>
  <si>
    <t>37.5万元/座</t>
  </si>
  <si>
    <t>新建涵洞40米，回填土方4600方，项目完工后，方便周边群众出行</t>
  </si>
  <si>
    <t>29人参与前期项目确定会议、决议，29人参与入库项目的选择，18个贫困户参与工程建设，获得劳务收入。</t>
  </si>
  <si>
    <t>宁侯保</t>
  </si>
  <si>
    <t>罗村镇</t>
  </si>
  <si>
    <t>高世元</t>
  </si>
  <si>
    <t>前圪垛</t>
  </si>
  <si>
    <t>马利平</t>
  </si>
  <si>
    <t>2021..10.4.1</t>
  </si>
  <si>
    <t>2021年罗村镇前圪垛村委核桃嫁接改良建设项目</t>
  </si>
  <si>
    <t>5100000980692965</t>
  </si>
  <si>
    <t>吴家山</t>
  </si>
  <si>
    <t>嫁接改良500亩核桃树</t>
  </si>
  <si>
    <t>亩</t>
  </si>
  <si>
    <t>7月</t>
  </si>
  <si>
    <t>500元/亩</t>
  </si>
  <si>
    <t>嫁接改良500亩核桃树、达到增产增收效果</t>
  </si>
  <si>
    <t>群众参与工程建设，投劳部分选择脱贫户中有劳动力的人员参加，增加脱贫户劳务直接收入</t>
  </si>
  <si>
    <t>2021.4.1</t>
  </si>
  <si>
    <t>2021.10.30</t>
  </si>
  <si>
    <t>2021年石楼县罗村镇前圪垛村委修建过水桥项目</t>
  </si>
  <si>
    <t>5100000988949643</t>
  </si>
  <si>
    <t>前圪垛村委</t>
  </si>
  <si>
    <t>过水桥3座</t>
  </si>
  <si>
    <t>修建过水桥3座、改善生产生活条件</t>
  </si>
  <si>
    <t>2021年石楼县罗村镇前圪垛村委新修桥梁项目</t>
  </si>
  <si>
    <t>5100000988950032</t>
  </si>
  <si>
    <t>前圪垛村委高家山</t>
  </si>
  <si>
    <t>新修桥梁1座</t>
  </si>
  <si>
    <t>38.5万元/座</t>
  </si>
  <si>
    <t>修建桥梁1座、改善生产生活条件</t>
  </si>
  <si>
    <t xml:space="preserve">2021年石楼县罗村镇罗村村委河道生态护岸建设项目 </t>
  </si>
  <si>
    <t>5100000988951251</t>
  </si>
  <si>
    <t>罗村</t>
  </si>
  <si>
    <t>建设生态护岸2000米，保护耕地100亩</t>
  </si>
  <si>
    <t>0.15万元/米</t>
  </si>
  <si>
    <t>保护耕地100亩，带动人口218人，户均年增收3000元。</t>
  </si>
  <si>
    <t>群众投劳投工获得劳务报酬和增加收入</t>
  </si>
  <si>
    <t>罗村村委</t>
  </si>
  <si>
    <t>郑瑜</t>
  </si>
  <si>
    <t>2021年石楼县罗村镇沙窑村油火渠排洪管网建设项目</t>
  </si>
  <si>
    <t>5100000988951572</t>
  </si>
  <si>
    <t>沙窑村</t>
  </si>
  <si>
    <t>修建油火渠新建排洪渠、管网376米，</t>
  </si>
  <si>
    <t>0.231万元/米</t>
  </si>
  <si>
    <t>改造原有的旧排洪渠376米，可整治环境，改善生产生活条件。保护耕地。</t>
  </si>
  <si>
    <t>沙窑村委</t>
  </si>
  <si>
    <t>2021年石楼县罗村镇沙窑村土地整理项目项目</t>
  </si>
  <si>
    <t>5100000988952055</t>
  </si>
  <si>
    <t>庙前渠整理12亩，羊塔沟整理90亩。</t>
  </si>
  <si>
    <t>0.6万元/亩</t>
  </si>
  <si>
    <t>庙前渠整理12亩，羊塔沟整理90亩。共可整治土地102亩，增加农民收入。</t>
  </si>
  <si>
    <t>2021年石楼县罗村镇沙窑村桥涵改造项目</t>
  </si>
  <si>
    <t>5100000988952425</t>
  </si>
  <si>
    <t>改造桥涵一座</t>
  </si>
  <si>
    <t>88万元/座</t>
  </si>
  <si>
    <t>改造桥涵一座，方便群众出行</t>
  </si>
  <si>
    <t>务工报酬收入，方便出行</t>
  </si>
  <si>
    <t>2021年石楼县罗村镇沙窑村委过水桥建设项目</t>
  </si>
  <si>
    <t>5100000988952862</t>
  </si>
  <si>
    <t>崔家庄村</t>
  </si>
  <si>
    <t>崔家庄村柳树沟、雨地沟各建设过水桥一座</t>
  </si>
  <si>
    <t>17.8万元/座</t>
  </si>
  <si>
    <t>崔家庄村柳树沟至河对面，崔家庄村雨地沟至河对面，新建两座过水桥，每座耗资17.75万元，可惠及全村人的种地出行。</t>
  </si>
  <si>
    <t>务工取得报酬、方便出行</t>
  </si>
  <si>
    <t>2021年罗村镇过水桥建设项目</t>
  </si>
  <si>
    <t>5100000988952999</t>
  </si>
  <si>
    <t>南李家沟、义门 庄、霍阳庄、下庄</t>
  </si>
  <si>
    <t>共建设过水桥6座</t>
  </si>
  <si>
    <t>10.38万元/处</t>
  </si>
  <si>
    <t>在南李家沟、义门 庄、霍阳庄、下庄共建设过水桥6座，方便1800亩耕地的耕作</t>
  </si>
  <si>
    <t>2021年罗村镇曹村村委崖窑沟打坝造地项目</t>
  </si>
  <si>
    <t>5100000988953405</t>
  </si>
  <si>
    <t>打坝造地150亩</t>
  </si>
  <si>
    <t>1万元/亩</t>
  </si>
  <si>
    <t>在南沟崖窑沟打坝造地150亩</t>
  </si>
  <si>
    <t>曹村村委</t>
  </si>
  <si>
    <t>王元红</t>
  </si>
  <si>
    <t>2021年罗村镇乡村人居环境“六乱”整治设施设备配套项目</t>
  </si>
  <si>
    <t>5100000996524615</t>
  </si>
  <si>
    <t>罗村镇各村委</t>
  </si>
  <si>
    <t>道路清扫车，环卫车的购置、垃圾填埋处理、垃圾填埋处理及重点地段的整治等</t>
  </si>
  <si>
    <t>65万元/项</t>
  </si>
  <si>
    <t>该项目的实施可有效改善农村人居环境，使全镇4500余的人民受益，进而提升全镇公共服务水平</t>
  </si>
  <si>
    <t>各村委</t>
  </si>
  <si>
    <t>各村主任</t>
  </si>
  <si>
    <t>2021.8.20</t>
  </si>
  <si>
    <t>2021年石楼县罗村镇农业生产托管项目</t>
  </si>
  <si>
    <t>5100001000815854</t>
  </si>
  <si>
    <t>2021年罗村镇罗村吕粮山猪养殖补助项目</t>
  </si>
  <si>
    <t>5100001000815881</t>
  </si>
  <si>
    <t>吕粮山猪养殖</t>
  </si>
  <si>
    <t>通过新建生猪养殖、壮大村集体经济</t>
  </si>
  <si>
    <t>贫困户参与项目建设，获得劳务报酬。</t>
  </si>
  <si>
    <t>2021年罗村镇沙窑吕粮山猪养殖补助项目</t>
  </si>
  <si>
    <t>5100001000815988</t>
  </si>
  <si>
    <t>沙窑</t>
  </si>
  <si>
    <t>2021年石楼县义牒镇核桃嫁接改良建设项目</t>
  </si>
  <si>
    <t>5100000980693853</t>
  </si>
  <si>
    <t>全镇</t>
  </si>
  <si>
    <t>核桃嫁接改良义牒村500亩、留村1000亩、张家塔500亩。</t>
  </si>
  <si>
    <t>3月</t>
  </si>
  <si>
    <t>0.05万元/亩</t>
  </si>
  <si>
    <t>提高核桃产量、农民增产增收</t>
  </si>
  <si>
    <t>群众参与项目建设获得劳务报酬，受益户增收。</t>
  </si>
  <si>
    <t>义牒镇</t>
  </si>
  <si>
    <t>薛辰雨</t>
  </si>
  <si>
    <t>2021.6.30</t>
  </si>
  <si>
    <t>2021年石楼县义牒镇下河村沟域治理项目</t>
  </si>
  <si>
    <t>5100000988943569</t>
  </si>
  <si>
    <t>下河村</t>
  </si>
  <si>
    <t>控制流域面积650亩，打坝造地面积310亩</t>
  </si>
  <si>
    <t>0.97万元/亩</t>
  </si>
  <si>
    <t>3000元/人/年</t>
  </si>
  <si>
    <t>流域治理可造地310亩，带动人口723人，户均年增收3000元。</t>
  </si>
  <si>
    <t>下河村委</t>
  </si>
  <si>
    <t>霍应保</t>
  </si>
  <si>
    <t>2021年石楼县义牒镇下河村蔬菜加工项目</t>
  </si>
  <si>
    <t>扩建</t>
  </si>
  <si>
    <t>5100000948879829</t>
  </si>
  <si>
    <t>加工、种植辣椒、西红柿、苦菜等20吨</t>
  </si>
  <si>
    <t>吨</t>
  </si>
  <si>
    <t>2万元/吨</t>
  </si>
  <si>
    <t>通过种植、深加工，增加产品附加值</t>
  </si>
  <si>
    <t>带动村集体和贫困户共同增收</t>
  </si>
  <si>
    <t>刘林生</t>
  </si>
  <si>
    <t>刘燕红</t>
  </si>
  <si>
    <t>2021.5.31</t>
  </si>
  <si>
    <t>2021年义牒镇褚家峪村委猪场深井建设项目</t>
  </si>
  <si>
    <t>5100000996524859</t>
  </si>
  <si>
    <t>褚家峪</t>
  </si>
  <si>
    <t>对褚家峪村养猪场打深井一个</t>
  </si>
  <si>
    <t>40万元/个</t>
  </si>
  <si>
    <t>对褚家峪村养猪砀打深 井一座</t>
  </si>
  <si>
    <t>褚家峪村委</t>
  </si>
  <si>
    <t>许海锐</t>
  </si>
  <si>
    <t>2021年石楼县义牒镇留村河道治理项目</t>
  </si>
  <si>
    <t>5100000996524917</t>
  </si>
  <si>
    <t>留村</t>
  </si>
  <si>
    <t>对留村义牒河修建护堤、蓄水坝，增建护栏，增强防洪作用。</t>
  </si>
  <si>
    <t>380万元/处</t>
  </si>
  <si>
    <t>对留村义牒河修建堤坝，增建护栏，增强防洪作用，保护村民生活生产安全。</t>
  </si>
  <si>
    <t>群众参与项目建设，获得劳务报酬，增加农民收入</t>
  </si>
  <si>
    <t>留村村委</t>
  </si>
  <si>
    <t>郝挨平</t>
  </si>
  <si>
    <t>2021.7.15</t>
  </si>
  <si>
    <t>2021.12.15</t>
  </si>
  <si>
    <t>2021年石楼县义牒镇农村人居环境“六乱”整治设施设备配套项目</t>
  </si>
  <si>
    <t>5100000996525006</t>
  </si>
  <si>
    <t>义牒镇各村委</t>
  </si>
  <si>
    <t>购置垃圾桶、清扫设备、修建垃圾池等</t>
  </si>
  <si>
    <t>该项目的实施可有效改善全镇人居环境，使全镇2800余人受益，进而提升全镇公共服务水平</t>
  </si>
  <si>
    <t>项目实施为全镇脱贫户500余人提供劳务就业岗位，增加脱贫户的劳务收入。</t>
  </si>
  <si>
    <t>2021年石楼县义牒镇张家塔村沟坝地溢洪道建设项目</t>
  </si>
  <si>
    <t>5100000999222053</t>
  </si>
  <si>
    <t>张家塔村</t>
  </si>
  <si>
    <t>对全村委三条沟26条坝400亩耕地，新建溢洪道1500余米。</t>
  </si>
  <si>
    <t>535元/米</t>
  </si>
  <si>
    <t>提高农作物产量、增产增收</t>
  </si>
  <si>
    <t>群众参与项目建设获得劳务报酬，受益户增收</t>
  </si>
  <si>
    <t>张家塔村委</t>
  </si>
  <si>
    <t>张玉军</t>
  </si>
  <si>
    <t>2021年石楼县义牒镇留村村委过水桥建设项目</t>
  </si>
  <si>
    <t>5100001000816108</t>
  </si>
  <si>
    <t>贺家坪、李家畔2个自然村建过水桥2座。</t>
  </si>
  <si>
    <t>20万元/座</t>
  </si>
  <si>
    <t>新建过水桥2座，解决五个自然村432人出行困难问题，改善生产条件。</t>
  </si>
  <si>
    <t>群众参与项目建设，获得劳务报酬，方便农民生产出行</t>
  </si>
  <si>
    <t>2021.11.15</t>
  </si>
  <si>
    <t>2021年石楼县义牒镇农业生产托管项目</t>
  </si>
  <si>
    <t>5100001000816204</t>
  </si>
  <si>
    <t>薛晨雨</t>
  </si>
  <si>
    <t>2021年石楼县义牒镇危房改造项目</t>
  </si>
  <si>
    <t>危房改造</t>
  </si>
  <si>
    <t>农村危房改造</t>
  </si>
  <si>
    <t>5100000998384611</t>
  </si>
  <si>
    <t>下河、石家坪</t>
  </si>
  <si>
    <t>对下河、石家坪两个村委8户居民进行危房改造</t>
  </si>
  <si>
    <t>户</t>
  </si>
  <si>
    <t>1.4万元/户</t>
  </si>
  <si>
    <t>对下河、石家坪两个村委8户农户进行危房改造，确保住房安全</t>
  </si>
  <si>
    <t>为8户提供危房改造补助款，改善生活条件</t>
  </si>
  <si>
    <t>住建局</t>
  </si>
  <si>
    <t>张文元</t>
  </si>
  <si>
    <t>义
牒镇</t>
  </si>
  <si>
    <t>2021年石楼县义牒镇义牒村吕粮山猪养殖补助项目</t>
  </si>
  <si>
    <t>5100001000816441</t>
  </si>
  <si>
    <t>义牒村</t>
  </si>
  <si>
    <t>养殖补助</t>
  </si>
  <si>
    <t>壮大集体经济，增加就业岗位</t>
  </si>
  <si>
    <t>郝水生</t>
  </si>
  <si>
    <t>2021年石楼县义牒镇张家塔村吕粮山猪养殖补助项目</t>
  </si>
  <si>
    <t>5100001000816553</t>
  </si>
  <si>
    <t>2021年小蒜镇徐家峪易地扶贫搬迁安置点后续产业建设项目</t>
  </si>
  <si>
    <t>5100000988943872</t>
  </si>
  <si>
    <t>小蒜村</t>
  </si>
  <si>
    <t>平整土地200余亩，配套自流水设施、配套5个育苗棚，种植蔬菜</t>
  </si>
  <si>
    <t>0.75万元/ 亩
10万元/棚</t>
  </si>
  <si>
    <t>平整土地20余亩，配套5个育苗棚，种植蔬菜</t>
  </si>
  <si>
    <t>群众参与种植，改善生产生活条件。</t>
  </si>
  <si>
    <t>小蒜镇</t>
  </si>
  <si>
    <t>许瑞勇</t>
  </si>
  <si>
    <t>小蒜村委</t>
  </si>
  <si>
    <t>周海军</t>
  </si>
  <si>
    <t>2021.12.1</t>
  </si>
  <si>
    <t>2021年小蒜镇孙家庄村委红枣嫁接酸枣建设项目</t>
  </si>
  <si>
    <t>5100000980694300</t>
  </si>
  <si>
    <t>孙家庄</t>
  </si>
  <si>
    <t>嫁接管护500亩红枣接酸枣</t>
  </si>
  <si>
    <t>为村委提供红枣嫁接酸枣管护，增加集体收益</t>
  </si>
  <si>
    <t>孙家庄村委</t>
  </si>
  <si>
    <t>梁建宏</t>
  </si>
  <si>
    <t>2021年小蒜镇梁家庄村委红枣嫁接酸枣建设项目</t>
  </si>
  <si>
    <t>5100000980695067</t>
  </si>
  <si>
    <t>梁家庄</t>
  </si>
  <si>
    <t>嫁接管护200亩红枣接酸枣</t>
  </si>
  <si>
    <t>梁家庄村委</t>
  </si>
  <si>
    <t>白兵元</t>
  </si>
  <si>
    <t>石楼县2021年小蒜镇小下山村饮水巩固提升工程</t>
  </si>
  <si>
    <t>5100000988944460</t>
  </si>
  <si>
    <t>小下山</t>
  </si>
  <si>
    <t>新建下水池、机房、压力管、水泵、管沟开挖回填、低压线路等</t>
  </si>
  <si>
    <t>35万元/处</t>
  </si>
  <si>
    <t>解决124人的饮水安全，覆盖贫困人口101人，改善群众生活条件</t>
  </si>
  <si>
    <t>下山村委</t>
  </si>
  <si>
    <t>刘瑞生</t>
  </si>
  <si>
    <t>2021.6.20</t>
  </si>
  <si>
    <t>2021.10.25</t>
  </si>
  <si>
    <t>石楼县2021年小蒜镇冯家沟村饮水巩固提升工程</t>
  </si>
  <si>
    <t>5100000988944750</t>
  </si>
  <si>
    <t>冯家沟</t>
  </si>
  <si>
    <t>新建机房、压力管、水泵、管沟开挖回填等</t>
  </si>
  <si>
    <t>33万元/处</t>
  </si>
  <si>
    <t>解决324人的饮水安全，覆盖贫困人口236人，改善群众生活条件</t>
  </si>
  <si>
    <t>2021年小蒜镇大庄村委智慧养牛项目</t>
  </si>
  <si>
    <t>5100000988945058</t>
  </si>
  <si>
    <t>大庄村大洪沟</t>
  </si>
  <si>
    <t>场地平整，通水、通电、通路</t>
  </si>
  <si>
    <t>头</t>
  </si>
  <si>
    <t>0.125万元/头</t>
  </si>
  <si>
    <t>建牛场一个，养殖规模2000头，增加集体收入</t>
  </si>
  <si>
    <t>群众参与养殖劳务投入，增加收入</t>
  </si>
  <si>
    <t>大庄村委</t>
  </si>
  <si>
    <t>周世平</t>
  </si>
  <si>
    <t>2021年小蒜镇小蒜村委河道治理项目</t>
  </si>
  <si>
    <t>5100000988945330</t>
  </si>
  <si>
    <t>徐家峪沟</t>
  </si>
  <si>
    <t>河道清理整治、砌石护塄</t>
  </si>
  <si>
    <t>1万元/米</t>
  </si>
  <si>
    <t>保护村庄及耕地、保房屋安全</t>
  </si>
  <si>
    <t>群众参与工程建设获得劳务报酬</t>
  </si>
  <si>
    <t>2021年小蒜镇田家岔村委核桃精品示范园建设项目</t>
  </si>
  <si>
    <t>5100000988945638</t>
  </si>
  <si>
    <t>田家岔</t>
  </si>
  <si>
    <t>对500亩核桃树进行嫁接、施肥、挖坑、深耕、修剪等管护</t>
  </si>
  <si>
    <t>0.15万元/亩</t>
  </si>
  <si>
    <t>为群众进行核桃园管护，改善生产生活条件。</t>
  </si>
  <si>
    <t>田家岔村委</t>
  </si>
  <si>
    <t>温瑞金</t>
  </si>
  <si>
    <t>2024.05.1</t>
  </si>
  <si>
    <t>2021年小蒜镇大庄村委核桃精品示范园建设项目</t>
  </si>
  <si>
    <t>5100000988946119</t>
  </si>
  <si>
    <t>大庄</t>
  </si>
  <si>
    <t>2021年石楼县小蒜镇小蒜村委徐家峪移民小区卫生厕所建设项目</t>
  </si>
  <si>
    <t>厨房厕所圈舍等改造</t>
  </si>
  <si>
    <t>5100000996525095</t>
  </si>
  <si>
    <t>徐家峪</t>
  </si>
  <si>
    <t>公共厕所两座</t>
  </si>
  <si>
    <t>6万元/座</t>
  </si>
  <si>
    <t>公共厕所两座、方便群众如厕</t>
  </si>
  <si>
    <t>群众参与工程建设获得投劳报酬，改善生活条件。</t>
  </si>
  <si>
    <t>爱卫中心</t>
  </si>
  <si>
    <t>康鹏飞</t>
  </si>
  <si>
    <t>张建雄</t>
  </si>
  <si>
    <t>2021年石楼县小蒜镇农村人居环境“六乱”整治设施设备配套项目</t>
  </si>
  <si>
    <t>5100000996525151</t>
  </si>
  <si>
    <t>小蒜各村委</t>
  </si>
  <si>
    <t>购置垃圾筒、清扫设备、修建垃圾池、垃圾填埋处理及重点地段的整治等</t>
  </si>
  <si>
    <t>该项目的实施可有效改善全镇农村人居环境，使全镇3000余的人民受益，进而提升全镇公共服务水平</t>
  </si>
  <si>
    <t>小蒜镇各村委</t>
  </si>
  <si>
    <t>穆东生</t>
  </si>
  <si>
    <t>2021.10.15</t>
  </si>
  <si>
    <t>2021年石楼县小蒜镇农业生产托管项目</t>
  </si>
  <si>
    <t>5100001000816612</t>
  </si>
  <si>
    <t>2021年石楼县小蒜镇危房改造建设项目</t>
  </si>
  <si>
    <t>5100001000816721</t>
  </si>
  <si>
    <t>危改4户</t>
  </si>
  <si>
    <t>8月</t>
  </si>
  <si>
    <t>对4户农户进行危房改造，确保住房安全</t>
  </si>
  <si>
    <t>为4户提供危房改造补助款，改善生活条件</t>
  </si>
  <si>
    <t>李彦文</t>
  </si>
  <si>
    <t>2021年小蒜镇兰家沟村委吕粮山猪养殖补助项目</t>
  </si>
  <si>
    <t>5100001000833946</t>
  </si>
  <si>
    <t>兰家沟</t>
  </si>
  <si>
    <t>养殖补助5万元</t>
  </si>
  <si>
    <t>兰家沟村委</t>
  </si>
  <si>
    <t>兰锋林</t>
  </si>
  <si>
    <t>2022年小蒜镇大庄村委吕粮山猪养殖补助项目</t>
  </si>
  <si>
    <t>5100001000816925</t>
  </si>
  <si>
    <t>2021年石楼县辛关镇刘家庄村委枣塔上村沟域治理项目</t>
  </si>
  <si>
    <t>5100000975989206</t>
  </si>
  <si>
    <t>刘家庄村委枣塔上村</t>
  </si>
  <si>
    <t xml:space="preserve">打坝造地100亩 </t>
  </si>
  <si>
    <t>新增造地100亩，完工后可每亩均产量提高，户均收入提高，集体收益增加。</t>
  </si>
  <si>
    <t>群众参与工程建设获得劳务报酬，9户建档立卡户获得长期收益。</t>
  </si>
  <si>
    <t>辛关镇</t>
  </si>
  <si>
    <t>刘廷廷</t>
  </si>
  <si>
    <t>刘家庄村委</t>
  </si>
  <si>
    <t>韦婷婷</t>
  </si>
  <si>
    <t>2021.8.31</t>
  </si>
  <si>
    <t>2021年石楼县辛关镇坪泉村优质花椒示范园建设项目</t>
  </si>
  <si>
    <t>5100000988946541</t>
  </si>
  <si>
    <t>坪泉村</t>
  </si>
  <si>
    <t>建设500亩花椒基地，整地、苗木、施肥、灌溉、抚育。</t>
  </si>
  <si>
    <t>0.12万元/亩</t>
  </si>
  <si>
    <t>建设示范基地500亩，4年后每亩产量100斤即3000元。</t>
  </si>
  <si>
    <t>群众参与工程建设获得投劳报酬，增加收入</t>
  </si>
  <si>
    <t>坪泉村委</t>
  </si>
  <si>
    <t>冯建峰</t>
  </si>
  <si>
    <t>2021年石楼县辛关镇坪泉村委桥梁建设项目</t>
  </si>
  <si>
    <t>5100000948813982</t>
  </si>
  <si>
    <t>建桥梁1座，便于连接村与村级活动室，全长18米、宽4米，总投资60万元</t>
  </si>
  <si>
    <t>60万元/座</t>
  </si>
  <si>
    <t>建桥梁1座，覆盖农业人口1280人，改善交通条件。为全村生产生活提供方便。</t>
  </si>
  <si>
    <t>贫困户参与项目建设，获得劳务报酬，方便出行。</t>
  </si>
  <si>
    <t>坪泉村村委</t>
  </si>
  <si>
    <t>2021年石楼县辛关镇坪泉村委高灌提水项目</t>
  </si>
  <si>
    <t>5100000988946910</t>
  </si>
  <si>
    <t>修建蓄水池一座，上水窑3个，铺设上水钢管3000米，下水塑料管8000米，可灌溉农田2000亩。</t>
  </si>
  <si>
    <t>120万元/处</t>
  </si>
  <si>
    <t>灌溉面积5000亩，提高全村农业产量，建设新型农业产业配套设施，增加全村村民收入。</t>
  </si>
  <si>
    <t>群众参与工程建设获得投劳报酬，改善生产生活条件。</t>
  </si>
  <si>
    <t>2021年石楼县辛关镇坪泉村委苹果园建设项目</t>
  </si>
  <si>
    <t>5100000988947480</t>
  </si>
  <si>
    <t>新栽200亩苹果基地整地、苗木、施肥、灌溉、抚育。</t>
  </si>
  <si>
    <t>0.3万元/亩</t>
  </si>
  <si>
    <t>建设苹果基地200亩，4年后每亩产量3000斤即9000元。</t>
  </si>
  <si>
    <t>2021年石楼县辛关镇陈家腰村委打坝造地项目</t>
  </si>
  <si>
    <t>5100000988947784</t>
  </si>
  <si>
    <t>陈家腰村委</t>
  </si>
  <si>
    <t>打坝造地100亩</t>
  </si>
  <si>
    <t>4个月</t>
  </si>
  <si>
    <t>打坝造地100亩全村人受益</t>
  </si>
  <si>
    <t>经过村委会议申报，打坝造地地100亩全村人受益</t>
  </si>
  <si>
    <t>陈俊明</t>
  </si>
  <si>
    <t>2021年石楼县辛关镇张家坡七一沟排洪渠砌石项目</t>
  </si>
  <si>
    <t>5100000988948011</t>
  </si>
  <si>
    <t>张家坡村</t>
  </si>
  <si>
    <t>修建长30米，宽4米，高1.5米的大型溢洪道 5座，长15米，高1.5米，宽2.5米的小型溢洪道 7座，</t>
  </si>
  <si>
    <t>立方米</t>
  </si>
  <si>
    <t>0.11万元/立方米</t>
  </si>
  <si>
    <t>工程建成后可保证七一沟800亩沟坝地不被推毀，每亩可增收500元，</t>
  </si>
  <si>
    <t>群众参与工程建设获得劳务报酬，</t>
  </si>
  <si>
    <t>张家坡村委</t>
  </si>
  <si>
    <t>任立新</t>
  </si>
  <si>
    <t>2021.7.5</t>
  </si>
  <si>
    <t>2021.10.5</t>
  </si>
  <si>
    <t>2021年石楼县辛关镇坪泉村委沟域治理项目</t>
  </si>
  <si>
    <t>5100000996525179</t>
  </si>
  <si>
    <t>建设150亩沟坝地，提高土地质量，增加作物产量，增加村民收入。</t>
  </si>
  <si>
    <t>2021年石楼县辛关镇农村人居环境“六乱”整治设施设备配套 项目</t>
  </si>
  <si>
    <t>5100000996525231</t>
  </si>
  <si>
    <t>辛关镇各村委</t>
  </si>
  <si>
    <t>该项目的实施可有效改善全镇农村人居环境，使全镇4500余的人民受益，进而提升全镇公共服务水平。</t>
  </si>
  <si>
    <t>项目实施为全镇脱贫户500余人提供劳务就业岗位，增加脱贫户的劳务收入</t>
  </si>
  <si>
    <t>2021.5.15</t>
  </si>
  <si>
    <t>2021年石楼县辛关镇前山村委产业路硬化项目</t>
  </si>
  <si>
    <t>5100000998380328</t>
  </si>
  <si>
    <t>前山村委</t>
  </si>
  <si>
    <t>硬化产业路0.8公里</t>
  </si>
  <si>
    <t>30万元/公里</t>
  </si>
  <si>
    <t>该项目的实施可有效改善生产生活条件，使全村1054人出生方便，降低劳动成本。</t>
  </si>
  <si>
    <t>群众参与项目建设增加劳动收入</t>
  </si>
  <si>
    <t>辛关镇前山村委</t>
  </si>
  <si>
    <t>2021年石楼县辛关镇陈家腰村委中药材种植项目</t>
  </si>
  <si>
    <t>5100000999279119</t>
  </si>
  <si>
    <t>种植中药材2000亩</t>
  </si>
  <si>
    <t>村集体每年增收10万元，带动贫困户200户，每户增收2000元</t>
  </si>
  <si>
    <t>直接带动贫困户，通过土地流转增加财产性收入。</t>
  </si>
  <si>
    <t>刘伟</t>
  </si>
  <si>
    <t>2021年石楼县辛关镇高家山村委过水桥建设项目</t>
  </si>
  <si>
    <t>5100000999279345</t>
  </si>
  <si>
    <t>冯家庄</t>
  </si>
  <si>
    <t>建过水桥1座，长10米、宽3.5米</t>
  </si>
  <si>
    <t>30万元/座</t>
  </si>
  <si>
    <t>建桥梁1座，覆盖农业人口548人，改善交通条件</t>
  </si>
  <si>
    <t>宁候保</t>
  </si>
  <si>
    <t>高家山村委</t>
  </si>
  <si>
    <t>郭双斌</t>
  </si>
  <si>
    <t>2021.7.31</t>
  </si>
  <si>
    <t>2021年石楼县辛关镇前山村委田间路维修工程</t>
  </si>
  <si>
    <t>5100000999279524</t>
  </si>
  <si>
    <t>微信田间路5公里</t>
  </si>
  <si>
    <t>2.4万元/处</t>
  </si>
  <si>
    <t>维修田间路5公里，改善生产生活条件</t>
  </si>
  <si>
    <t>贫困户参与项目建设，方便群众出行。</t>
  </si>
  <si>
    <t>马晋杰</t>
  </si>
  <si>
    <t>2021、6.31</t>
  </si>
  <si>
    <t>2021年石楼县辛关镇韦家湾村委田间路维修工程</t>
  </si>
  <si>
    <t>5100000999279772</t>
  </si>
  <si>
    <t>韦家湾村委</t>
  </si>
  <si>
    <t>2.4万元/公里</t>
  </si>
  <si>
    <t>高红平</t>
  </si>
  <si>
    <t>石楼县2021年辛关镇前山村饮水巩固提升工程</t>
  </si>
  <si>
    <t>5100001000817063</t>
  </si>
  <si>
    <t>前山村</t>
  </si>
  <si>
    <t>打浅井1眼、电、管道、机房、水池</t>
  </si>
  <si>
    <t>解决229人的饮水安全，覆盖贫困人口138人，改善群众生活条件</t>
  </si>
  <si>
    <t>前山</t>
  </si>
  <si>
    <t>2021年石楼县辛关镇前山村委高灌提水项目</t>
  </si>
  <si>
    <t>5100001000817198</t>
  </si>
  <si>
    <t>修建蓄水池2座，上水窑1个，铺设上水钢管4000米，下水塑料管10000米</t>
  </si>
  <si>
    <t>180万元/处</t>
  </si>
  <si>
    <t>增加灌溉面积3000亩，解决村民种植养殖用水问题，增加全村村民收入。</t>
  </si>
  <si>
    <t>群众参与工程建设获得劳动报酬、提高群众收入</t>
  </si>
  <si>
    <t>2021年石楼县辛关镇农业生产托管项目</t>
  </si>
  <si>
    <t>5100001000817270</t>
  </si>
  <si>
    <t>2021年石楼县辛关镇陈家腰吕粮山猪养殖补助项目</t>
  </si>
  <si>
    <t>5100001000817420</t>
  </si>
  <si>
    <t>陈家腰</t>
  </si>
  <si>
    <t>2021年石楼县辛关镇张家河吕粮山猪养殖补助项目</t>
  </si>
  <si>
    <t>5100001000817534</t>
  </si>
  <si>
    <t>张家河</t>
  </si>
  <si>
    <t>张家河村委</t>
  </si>
  <si>
    <t>张文莉</t>
  </si>
  <si>
    <t>2021年石楼县龙交乡寨子上蛋托厂二期建设项目</t>
  </si>
  <si>
    <t>5100000948844484</t>
  </si>
  <si>
    <t>寨子上村</t>
  </si>
  <si>
    <t>烘干房、装纸机、地磅</t>
  </si>
  <si>
    <t>50万元/个</t>
  </si>
  <si>
    <t>寨子上鸡蛋托厂二期工程，改善村民生活条件，增加村集体收入</t>
  </si>
  <si>
    <t>龙交乡</t>
  </si>
  <si>
    <t>杨海良</t>
  </si>
  <si>
    <t>寨子上村委</t>
  </si>
  <si>
    <t>辛福锁</t>
  </si>
  <si>
    <t>2021年石楼县龙交乡甘河村倒车沟30万头生猪养殖项目</t>
  </si>
  <si>
    <t>5100000988948564</t>
  </si>
  <si>
    <t>甘河村倒车沟</t>
  </si>
  <si>
    <t>建设猪舍及附属设施面积12500多平米，养殖规模达到30万头</t>
  </si>
  <si>
    <t>6月</t>
  </si>
  <si>
    <t>0.04万/平米</t>
  </si>
  <si>
    <t>通过新建生猪养殖，壮大村集体经济</t>
  </si>
  <si>
    <t>在建设猪舍的过程中贫困户参与劳动，获得务工收入，投产运营后，为贫困户提供就业岗位</t>
  </si>
  <si>
    <t>杨
海
良</t>
  </si>
  <si>
    <t>龙交乡政府</t>
  </si>
  <si>
    <t>杨海莲</t>
  </si>
  <si>
    <t>2021.10,31</t>
  </si>
  <si>
    <t>2021年石楼县龙交乡开通仁义村到大小福垣田间路建设项目</t>
  </si>
  <si>
    <t>5100000988949087</t>
  </si>
  <si>
    <t>仁义村</t>
  </si>
  <si>
    <t>2.5公里田间路</t>
  </si>
  <si>
    <t>3.3万元/公里</t>
  </si>
  <si>
    <t>修田间路2.5公里，改善交通条件</t>
  </si>
  <si>
    <t>君庄村委</t>
  </si>
  <si>
    <t>赵六儿</t>
  </si>
  <si>
    <t>石楼县2021年龙交乡前甘河村饮水巩固提升工程</t>
  </si>
  <si>
    <t>5100000988949543</t>
  </si>
  <si>
    <t>前甘河</t>
  </si>
  <si>
    <t>新建上水池、机房、压力管、输水管、水泵、管沟开挖回填、低压电等</t>
  </si>
  <si>
    <t>50万元/处</t>
  </si>
  <si>
    <t>解决324人的饮水安全，覆盖贫困人口307人，改善群众生活条件</t>
  </si>
  <si>
    <t>甘河村委</t>
  </si>
  <si>
    <t>党瑞平</t>
  </si>
  <si>
    <t>2021年石楼县龙交乡上庄村打坝造地建设项目</t>
  </si>
  <si>
    <t>5100000988949784</t>
  </si>
  <si>
    <t>上庄村</t>
  </si>
  <si>
    <t>打坝一条造地50亩</t>
  </si>
  <si>
    <t>1.4万元/亩</t>
  </si>
  <si>
    <t>新增造地70亩，完工后可每亩均产量提高，户均收入提高，集体收益增加。</t>
  </si>
  <si>
    <t>群众参与工程建设获得劳务报酬，增加个户收入</t>
  </si>
  <si>
    <t>上庄村委</t>
  </si>
  <si>
    <t>马海燕</t>
  </si>
  <si>
    <t>2021年石楼县龙交乡上庄村田间路建设项目</t>
  </si>
  <si>
    <t>5100000988950107</t>
  </si>
  <si>
    <t>上庄村新建3米宽田间路10公里</t>
  </si>
  <si>
    <t>新建田间路10公里，为了村民生活生产提供便利</t>
  </si>
  <si>
    <t>村民参与建设，获得劳务报酬</t>
  </si>
  <si>
    <t>2021年石楼县龙交乡上庄村过水桥建设项目</t>
  </si>
  <si>
    <t>5100000988950437</t>
  </si>
  <si>
    <t>南沟、方底沟岔、窑神岭各建一座20米宽3.5米过水桥</t>
  </si>
  <si>
    <t>45万元/座</t>
  </si>
  <si>
    <t>新建过水桥1座，为了村民生活生产提供便利</t>
  </si>
  <si>
    <t>马
海
彦</t>
  </si>
  <si>
    <t>2021年石楼县龙交乡黑龙沟酒厂扩建项目</t>
  </si>
  <si>
    <t>5100000988950670</t>
  </si>
  <si>
    <t>黑龙沟</t>
  </si>
  <si>
    <t>扩建酒厂面积2000平米，购置加工设备</t>
  </si>
  <si>
    <t>平米</t>
  </si>
  <si>
    <t>0.09万元/平米</t>
  </si>
  <si>
    <t>扩大酒厂规模，形成规模，壮大集体经济，带动全乡经济</t>
  </si>
  <si>
    <t>建设酒厂的过程中雇佣贫困户参与劳动，酒厂投产运营后，为贫困户就业岗位，增加贫困户务工收入。</t>
  </si>
  <si>
    <t>中小企业局</t>
  </si>
  <si>
    <t>郑乃 平</t>
  </si>
  <si>
    <t>2021年石楼县龙交乡黑龙沟村委过水桥建设项目</t>
  </si>
  <si>
    <t>5100000988951110</t>
  </si>
  <si>
    <t>新修过水桥2座及其延长线硬化</t>
  </si>
  <si>
    <t>25万元/座</t>
  </si>
  <si>
    <t>建过水桥2座、全村民出行方便</t>
  </si>
  <si>
    <t>黑龙沟村委</t>
  </si>
  <si>
    <t>张世荣</t>
  </si>
  <si>
    <t>2021年石楼县龙交乡交口岔村委郭家山田间路硬化项目</t>
  </si>
  <si>
    <t>5100000988951371</t>
  </si>
  <si>
    <t>郭家山、新胜村</t>
  </si>
  <si>
    <t>硬化郭家山田间路1.16公里，新胜村0.5公里</t>
  </si>
  <si>
    <t>19.3万元/公里</t>
  </si>
  <si>
    <t>硬化田间路1.56公里，改善交通条件</t>
  </si>
  <si>
    <t>交口岔村委</t>
  </si>
  <si>
    <t>王宝元</t>
  </si>
  <si>
    <t>2021年石楼县龙交乡上庄护河棱建设项目</t>
  </si>
  <si>
    <t>5100000988943328</t>
  </si>
  <si>
    <t>上庄</t>
  </si>
  <si>
    <t>建设150米长，4米高，宽1.5米的护河棱</t>
  </si>
  <si>
    <t>立方</t>
  </si>
  <si>
    <r>
      <rPr>
        <sz val="8"/>
        <rFont val="仿宋"/>
        <charset val="134"/>
      </rPr>
      <t>0.037万元/m</t>
    </r>
    <r>
      <rPr>
        <sz val="8"/>
        <rFont val="宋体"/>
        <charset val="134"/>
      </rPr>
      <t>³</t>
    </r>
  </si>
  <si>
    <t>通过修建护河陵，保障安全</t>
  </si>
  <si>
    <t>马海彦</t>
  </si>
  <si>
    <t>2021年石楼县龙交乡黑龙沟村委麦解沟田间路硬化项目</t>
  </si>
  <si>
    <t>5100000948870087</t>
  </si>
  <si>
    <t>田间路硬化</t>
  </si>
  <si>
    <t>7.5万元/公里</t>
  </si>
  <si>
    <t>全村民出行方便</t>
  </si>
  <si>
    <t>2021年石楼县龙交乡交口岔过水桥建设项目</t>
  </si>
  <si>
    <t>5100000988943668</t>
  </si>
  <si>
    <t>交口岔、渠家沟、王家江</t>
  </si>
  <si>
    <t>交口岔、渠家沟、王家江各建设一座长20米宽3.5米的过水桥</t>
  </si>
  <si>
    <t>15万元/座</t>
  </si>
  <si>
    <t>修过水桥3座，改善交通条件</t>
  </si>
  <si>
    <t>2021年石楼县龙交乡君庄村沟坝地回填项目</t>
  </si>
  <si>
    <t>5100000988944043</t>
  </si>
  <si>
    <t>君庄村</t>
  </si>
  <si>
    <t>回填沟坝地90亩</t>
  </si>
  <si>
    <t>0.4万元/亩</t>
  </si>
  <si>
    <t>增加耕地90亩、增产增收</t>
  </si>
  <si>
    <t>贫困户参与项目建设，获得劳务报酬，群众获得粮食收入</t>
  </si>
  <si>
    <t>2021年石楼县龙交乡农村人居环境“六乱”整治配套建设项目</t>
  </si>
  <si>
    <t>5100000996525300</t>
  </si>
  <si>
    <t>龙交乡各村委</t>
  </si>
  <si>
    <t>该项目的实施可有效改善全乡3000余常驻人口的生活环境，进而提升全乡公共服务水平</t>
  </si>
  <si>
    <t>全乡各村委</t>
  </si>
  <si>
    <t>2021年石楼县龙交乡黑龙沟村河道整治项目</t>
  </si>
  <si>
    <t>5100000998380636</t>
  </si>
  <si>
    <t>黑龙沟河</t>
  </si>
  <si>
    <t>石砌护岸及河槽</t>
  </si>
  <si>
    <t>400元/立方米</t>
  </si>
  <si>
    <t>石砌护岸及河槽600立方米、改善生态环境</t>
  </si>
  <si>
    <t>改善群众生活条件、劳务投入获得报酬</t>
  </si>
  <si>
    <t>新农办</t>
  </si>
  <si>
    <t>郑一</t>
  </si>
  <si>
    <t>2021年石楼县龙交乡农业生产托管项目</t>
  </si>
  <si>
    <t>5100001000817666</t>
  </si>
  <si>
    <t>2021年石楼县龙交乡交口岔产业路硬化项目</t>
  </si>
  <si>
    <t>5100001001013711</t>
  </si>
  <si>
    <t>交口岔</t>
  </si>
  <si>
    <t>4.5米宽，1.5公里长</t>
  </si>
  <si>
    <t>60万元/公里</t>
  </si>
  <si>
    <t>334</t>
  </si>
  <si>
    <t>120</t>
  </si>
  <si>
    <t>新建1.5公里产业路，改善交通便利</t>
  </si>
  <si>
    <t>群众参与建设获得劳务报酬、方便出行</t>
  </si>
  <si>
    <t>2021年石楼县龙交乡寨子上村吕粮山猪养殖补助项目</t>
  </si>
  <si>
    <t>5100001000818035</t>
  </si>
  <si>
    <t>2021年石楼县龙交乡君庄村吕梁山猪养殖补助项目</t>
  </si>
  <si>
    <t>5100001000818136</t>
  </si>
  <si>
    <t>君庄</t>
  </si>
  <si>
    <t>2021年石楼县和合乡西山村委枣树改良嫁接冬枣建设项目</t>
  </si>
  <si>
    <t>5100000948849344</t>
  </si>
  <si>
    <t>西山村委</t>
  </si>
  <si>
    <t>改良500亩</t>
  </si>
  <si>
    <t>嫁接改良冬枣500亩，受益1200人</t>
  </si>
  <si>
    <t>贫困户直接参与项目建设及直接受益</t>
  </si>
  <si>
    <t>和合乡</t>
  </si>
  <si>
    <t>吴锋平</t>
  </si>
  <si>
    <t>贺计平</t>
  </si>
  <si>
    <t>2021.3.15</t>
  </si>
  <si>
    <t>2021年石楼县和合乡任家庄村委核桃嫁接改良项目</t>
  </si>
  <si>
    <t>5100000948863269</t>
  </si>
  <si>
    <t>任家庄</t>
  </si>
  <si>
    <t>改良1000亩</t>
  </si>
  <si>
    <t xml:space="preserve">1000
</t>
  </si>
  <si>
    <t>改良核桃1000亩、增产200斤/亩、贫困户220人</t>
  </si>
  <si>
    <t>任家庄村委</t>
  </si>
  <si>
    <t>呼润平</t>
  </si>
  <si>
    <t>石楼县2021年和合乡任家庄村饮水巩固提升工程</t>
  </si>
  <si>
    <t>5100000988944677</t>
  </si>
  <si>
    <t>新建上水池、下水池、机房、压力管、输水管、水泵、、管沟开挖回填、低压电等</t>
  </si>
  <si>
    <t>3个月</t>
  </si>
  <si>
    <t>60万元/项</t>
  </si>
  <si>
    <t>解决325人的饮水安全，覆盖贫困人口189人，改善群众生活条件</t>
  </si>
  <si>
    <t>石楼县2021年和合乡南圪毡村饮水巩固提升工程</t>
  </si>
  <si>
    <t>5100000988945914</t>
  </si>
  <si>
    <t>南圪毡</t>
  </si>
  <si>
    <t>钻深井、水泵、泵管、低压电等</t>
  </si>
  <si>
    <t>40万元/项</t>
  </si>
  <si>
    <t>解决445人的饮水安全，覆盖贫困人口283人，改善群众生活条件</t>
  </si>
  <si>
    <t>南割毡</t>
  </si>
  <si>
    <t>温建荣</t>
  </si>
  <si>
    <t>2021年石楼县和合乡南割毡村委提水灌溉建设项目</t>
  </si>
  <si>
    <t>5100000988946308</t>
  </si>
  <si>
    <t>建设蓄水池一座，水窖3座，管道7500米及其它配套设施等</t>
  </si>
  <si>
    <t>200万元/座</t>
  </si>
  <si>
    <t>建设蓄水池一座，水窖3座，管道7500米等，建成后，覆盖880人受益，其中建档立卡贫困户420人。</t>
  </si>
  <si>
    <t>贫困户直接参与工程建设投劳获得报酬，增产获得经济收入。</t>
  </si>
  <si>
    <t>2021年石楼县和合乡铁头村委冬桃种植建设项目</t>
  </si>
  <si>
    <t>5100000988946656</t>
  </si>
  <si>
    <t>铁头村委下铁头村</t>
  </si>
  <si>
    <t xml:space="preserve">整地、围栏、种植冬桃50亩， </t>
  </si>
  <si>
    <t>0.65万元/ 亩</t>
  </si>
  <si>
    <t>亩产3000斤，预计增收8000元，受益423人</t>
  </si>
  <si>
    <t>铁头村委</t>
  </si>
  <si>
    <t>贺建青</t>
  </si>
  <si>
    <t>2021年石楼县和合乡呼延山村委果树种植项目</t>
  </si>
  <si>
    <t>5100000948867176</t>
  </si>
  <si>
    <t>呼延山村委垣上</t>
  </si>
  <si>
    <t>种植果树370亩</t>
  </si>
  <si>
    <t>0.06万元/亩</t>
  </si>
  <si>
    <t>种植果树，带动320口人</t>
  </si>
  <si>
    <t>贫困户直接参与项目建设</t>
  </si>
  <si>
    <t>呼延山村委</t>
  </si>
  <si>
    <t>呼振晔</t>
  </si>
  <si>
    <t>2021.3.20</t>
  </si>
  <si>
    <t>2021年石楼县和合乡南陀腰村委南陀腰村至高家岭村通村路拓宽项目</t>
  </si>
  <si>
    <t>5100000988946997</t>
  </si>
  <si>
    <t>南陀腰村至高家岭村</t>
  </si>
  <si>
    <t>拓宽10公里通村路</t>
  </si>
  <si>
    <t>2.5万元/公里</t>
  </si>
  <si>
    <t>受益人口310人</t>
  </si>
  <si>
    <t>贫困户参与建设，获得劳动报酬</t>
  </si>
  <si>
    <t>南陀腰村委</t>
  </si>
  <si>
    <t>丁志升</t>
  </si>
  <si>
    <t>2021年石楼县和合乡和合村委土地平整项目</t>
  </si>
  <si>
    <t>5100000996525429</t>
  </si>
  <si>
    <t>和合村</t>
  </si>
  <si>
    <t>平整土地1000亩</t>
  </si>
  <si>
    <t>葛俊生</t>
  </si>
  <si>
    <t>2021年石楼县和合乡和合村委产业路建设项目</t>
  </si>
  <si>
    <t>5100000996525505</t>
  </si>
  <si>
    <t>和合村至张家庄、冯家山村</t>
  </si>
  <si>
    <t>硬化6公里产业路</t>
  </si>
  <si>
    <t>32万元/公里</t>
  </si>
  <si>
    <t>小计田间路6公里，改善生产条件</t>
  </si>
  <si>
    <t>2021.10.01</t>
  </si>
  <si>
    <t>2021年石楼县和合乡农村人居环境“六乱”整治设施设备配套 项目</t>
  </si>
  <si>
    <t>5100000996525619</t>
  </si>
  <si>
    <t>和合乡各村委</t>
  </si>
  <si>
    <t>该项目的实施可有效改善全乡农村人居环境，使全乡2800余的人民受益，进而提升全镇公共服务水平。</t>
  </si>
  <si>
    <t>项目实施为全乡500余人提供劳务就业岗位，增加脱贫户的劳务收入</t>
  </si>
  <si>
    <t>2021年石楼县和合乡呼延山村委产业路硬化项目</t>
  </si>
  <si>
    <t>5100000998380713</t>
  </si>
  <si>
    <t>呼延山村</t>
  </si>
  <si>
    <t>硬化田间路1公里</t>
  </si>
  <si>
    <t>24万元/公里</t>
  </si>
  <si>
    <t>硬化田间路1公里，方便群众生产生活，使340人口受益</t>
  </si>
  <si>
    <t>群众参与，投工投劳，获得劳动报酬</t>
  </si>
  <si>
    <t>2021.10.10</t>
  </si>
  <si>
    <t>2021.11.10</t>
  </si>
  <si>
    <t>2021年石楼县南陀腰村委养牛场建设项目</t>
  </si>
  <si>
    <t>5100000999282824</t>
  </si>
  <si>
    <t>高家岭村</t>
  </si>
  <si>
    <t>2000平米养殖场地，30头肉牛</t>
  </si>
  <si>
    <t>㎡</t>
  </si>
  <si>
    <t>0.025万元/㎡</t>
  </si>
  <si>
    <t>通过购买种牛，受益681人。</t>
  </si>
  <si>
    <t>刘小平</t>
  </si>
  <si>
    <t>2021.11.1.</t>
  </si>
  <si>
    <t>2021年石楼县和合乡铁头村委种羊养殖项目</t>
  </si>
  <si>
    <t>5100000999283182</t>
  </si>
  <si>
    <t>铁头村大洼村</t>
  </si>
  <si>
    <t>扩建2000平米，购买300只种羊</t>
  </si>
  <si>
    <t>0.15万元/㎡</t>
  </si>
  <si>
    <t>通过购买种羊，预计繁殖羊羔1200只，受益95人。</t>
  </si>
  <si>
    <t>2021.2.1</t>
  </si>
  <si>
    <t>2021.2.28</t>
  </si>
  <si>
    <t>2021年石楼县和合乡铁头村委蓄水坝维修加固项目</t>
  </si>
  <si>
    <t>5100000999293186</t>
  </si>
  <si>
    <t>铁头村</t>
  </si>
  <si>
    <t>浆砌石600立方、基础开石125立方、路基开石110立方</t>
  </si>
  <si>
    <t>该项目建成后，可灌溉农田80亩，亩增产200公斤，覆盖人口320人、其中建档立卡贫困人口191人。</t>
  </si>
  <si>
    <t>2021年石楼县和合乡豆坪养羊养殖项目</t>
  </si>
  <si>
    <t>5100000999293981</t>
  </si>
  <si>
    <t>豆坪村冯家井村</t>
  </si>
  <si>
    <t>新建1500平米，购买100只绒山羊</t>
  </si>
  <si>
    <t>3年</t>
  </si>
  <si>
    <t>0.027万元/㎡</t>
  </si>
  <si>
    <t>通过购买种羊，预计繁殖羊羔300只，收益50人。</t>
  </si>
  <si>
    <t>豆坪村委</t>
  </si>
  <si>
    <t>白玉平</t>
  </si>
  <si>
    <t>2024.3.31</t>
  </si>
  <si>
    <t>2021年石楼县和合乡新社村委粉条加工厂项目</t>
  </si>
  <si>
    <t>5100000999294326</t>
  </si>
  <si>
    <t>新社村委</t>
  </si>
  <si>
    <t>续建1300平米，购买设备</t>
  </si>
  <si>
    <t>60万元/个</t>
  </si>
  <si>
    <t>加工粉条，受益1130人</t>
  </si>
  <si>
    <t>郑乃平</t>
  </si>
  <si>
    <t>刘椿牛</t>
  </si>
  <si>
    <t>2021年石楼县和合乡南割毡村委养猪项目</t>
  </si>
  <si>
    <t>5100000999294606</t>
  </si>
  <si>
    <t>南割毡村委垣上村</t>
  </si>
  <si>
    <t>新建猪棚600平米</t>
  </si>
  <si>
    <t>0.067万元/平米</t>
  </si>
  <si>
    <t>新建猪棚600平米，预计养殖400头猪</t>
  </si>
  <si>
    <t>南割毡村委</t>
  </si>
  <si>
    <t>2021年石楼县和合乡和合村委回收秸秆饲料加工项目</t>
  </si>
  <si>
    <t>5100000999294914</t>
  </si>
  <si>
    <t>和合村委</t>
  </si>
  <si>
    <t>新建场地5亩，购买设备</t>
  </si>
  <si>
    <t>新建场地5亩，购买设备，受益</t>
  </si>
  <si>
    <t>2021.1.1</t>
  </si>
  <si>
    <t>2021年石楼县和合乡呼延山村委养羊项目</t>
  </si>
  <si>
    <t>5100000999295113</t>
  </si>
  <si>
    <t>呼延山村委曹家洼村</t>
  </si>
  <si>
    <t>扩建1000平米，购买绒山羊120只</t>
  </si>
  <si>
    <t>只</t>
  </si>
  <si>
    <t>0.25万元/只</t>
  </si>
  <si>
    <t>通过购买种羊，受益681人。</t>
  </si>
  <si>
    <t>石楼县箐蓬绒山羊养殖合作社</t>
  </si>
  <si>
    <t>贺瑞东</t>
  </si>
  <si>
    <t>2021年石楼县和合乡南割毡村委道路硬化建设项目</t>
  </si>
  <si>
    <t>5100000999301050</t>
  </si>
  <si>
    <t>硬化村道400米</t>
  </si>
  <si>
    <t>硬化道路12公里，方便群众生产生活</t>
  </si>
  <si>
    <t>2021.4.30</t>
  </si>
  <si>
    <t>2021年石楼县和合乡铁头村委产业路硬化项目</t>
  </si>
  <si>
    <t>5100001000818232</t>
  </si>
  <si>
    <t>硬化产业路1.3公里</t>
  </si>
  <si>
    <t>38.5万/公里</t>
  </si>
  <si>
    <t>硬化产业路1.3公里，方便群众生产生活，使320人口受益</t>
  </si>
  <si>
    <t>2021.12.10</t>
  </si>
  <si>
    <t>2021年石楼县和合乡农业生产托管项目</t>
  </si>
  <si>
    <t>5100001000818305</t>
  </si>
  <si>
    <t>2021年石楼县和合乡和合村吕粮山猪养殖补助项目</t>
  </si>
  <si>
    <t>5100001000818391</t>
  </si>
  <si>
    <t>2021年石楼县和合乡南割毡村吕粮山猪养殖补助项目</t>
  </si>
  <si>
    <t>5100001000825211</t>
  </si>
  <si>
    <t>南割毡村</t>
  </si>
  <si>
    <t>2021年石楼县裴沟乡坪底村沟域治理项目</t>
  </si>
  <si>
    <t>5100000975988490</t>
  </si>
  <si>
    <t>坪底村委张家沟、西山</t>
  </si>
  <si>
    <t>打坝、平田造地260亩</t>
  </si>
  <si>
    <t>1.35万元/亩</t>
  </si>
  <si>
    <t>新增造地260亩，完工后可每亩均产量提高，户均收入提高，集体收益增加。</t>
  </si>
  <si>
    <t>群众参与工程建设获得劳务报酬，11户建档立卡户获得长期收益。</t>
  </si>
  <si>
    <t>裴沟乡</t>
  </si>
  <si>
    <t>韦利军</t>
  </si>
  <si>
    <t>坪底村委</t>
  </si>
  <si>
    <t>崔振平</t>
  </si>
  <si>
    <t>2021年石楼县裴沟乡裴沟村委污水处理续建项目</t>
  </si>
  <si>
    <t>5100000988947627</t>
  </si>
  <si>
    <t>裴沟村</t>
  </si>
  <si>
    <t>安装污水集水管网2公里，污水处理池</t>
  </si>
  <si>
    <t>11万元/处</t>
  </si>
  <si>
    <t>该项目为美丽乡村建设项目，项目的实施，可改善农村人居环境，提升群众生活幸福感。受益群众1038人，其中建档立卡贫困户642人。</t>
  </si>
  <si>
    <t>项目实施中为本村贫困户26人提供劳务就业岗位，增加贫困户的劳务收入；项目建成后有效解决1038人排污问题，其中贫困户642人，有效保护周边水体，改善生态环境，有利于发展绿色产业，促进当地经济可持续发展。</t>
  </si>
  <si>
    <t>王天江</t>
  </si>
  <si>
    <t>裴沟村民委员会</t>
  </si>
  <si>
    <t>杨建军</t>
  </si>
  <si>
    <t>2021.05.01</t>
  </si>
  <si>
    <t>2021年石楼县裴沟乡裴沟村委乔子头污水处理续建项目</t>
  </si>
  <si>
    <t>5100000988947923</t>
  </si>
  <si>
    <t>乔子头村</t>
  </si>
  <si>
    <t>安装污水集水管网1公里，污水处理池</t>
  </si>
  <si>
    <t>19万元/处</t>
  </si>
  <si>
    <t>该项目为美丽乡村建设项目，项目的实施，可改善农村人居环境，提升群众生活幸福感。受益群众436人，其中建档立卡贫困户244人。</t>
  </si>
  <si>
    <t>项目实施中为本村贫困户17人提供劳务就业岗位，增加贫困户的劳务收入；项目建成后有效有效解决436人排污问题，其中贫困户244人，有效保护周边水体，改善生态环境，有利于发展绿色产业，促进当地经济可持续发展。</t>
  </si>
  <si>
    <t>2021年石楼县裴沟乡裴沟村委乔子头村道路改造项目</t>
  </si>
  <si>
    <t>5100000948868456</t>
  </si>
  <si>
    <t>乔子头</t>
  </si>
  <si>
    <t>包防护楞80米、硬化路面800平米</t>
  </si>
  <si>
    <t>8.7万元/处</t>
  </si>
  <si>
    <t>该项目实施消除道路安全隐患，方便群众生产生活，受益群众435人，其中建档立卡贫困户242人。</t>
  </si>
  <si>
    <t>项目实施中为本村贫困户6人提供劳务就业岗位，增加贫困户的劳务收入；项目建成后消除道路安全隐患，方便群众生产生活，受益群众435人，其中建档立卡贫困户242人。</t>
  </si>
  <si>
    <t>裴沟村委</t>
  </si>
  <si>
    <t>2021.06.01</t>
  </si>
  <si>
    <t>2021年石楼县裴沟乡郭家河村黑猪养殖基地道路硬化项目</t>
  </si>
  <si>
    <t>5100000996525755</t>
  </si>
  <si>
    <t>郭家河村</t>
  </si>
  <si>
    <t>郭家河黑猪养殖基地道路硬化3公里</t>
  </si>
  <si>
    <t>16万元/公里</t>
  </si>
  <si>
    <t>该项目实施打通郭家河至前梁田间路。改善了生产条件，进一步提升特色产业的发展。受益群众345人，其中建档立卡脱贫人口150人。</t>
  </si>
  <si>
    <t>项目建成后保证了生产生活出行方便，群众参与工程建设，获得劳务报酬。</t>
  </si>
  <si>
    <t>郭家河村委</t>
  </si>
  <si>
    <t>温红平</t>
  </si>
  <si>
    <t>2021年石楼县裴沟乡坪底村委新修核桃林基地产业路项目</t>
  </si>
  <si>
    <t>5100000996525863</t>
  </si>
  <si>
    <t>坪底村委辛店</t>
  </si>
  <si>
    <t>辛店村野毛沟核桃林基地田间路3公里</t>
  </si>
  <si>
    <t>6.67万元/公里</t>
  </si>
  <si>
    <t>该项目实施改善了生产条件，进一步提升特色产业的发展。受益群众210人，其中建档立卡脱贫人口113人。</t>
  </si>
  <si>
    <t>2021年石楼县裴沟乡创新创业孵化基地项目</t>
  </si>
  <si>
    <t>5100000996525977</t>
  </si>
  <si>
    <t>利用乔子头旧学校建设集来料加工、农产品展示、乡土文化展示、乡土人才培训为一体的创新创业孵化基地</t>
  </si>
  <si>
    <t>该项目实施有利于发展品牌农业，培养新型职业农民，激发创新创业，为乡村振兴提供人才保障。受益人口7658人，其中建档立卡脱贫人口5549人。</t>
  </si>
  <si>
    <t>该项目实施有利于发展品牌农业，培养新型职业农民，激发创新创业，为乡村振兴提供人才保障。为建档立卡脱贫户提供就业岗位。</t>
  </si>
  <si>
    <t>商务中心</t>
  </si>
  <si>
    <t>呼振国</t>
  </si>
  <si>
    <t>2021年石楼县裴沟乡屈产河沿岸土地平整建设项目</t>
  </si>
  <si>
    <t>5100000996526048</t>
  </si>
  <si>
    <t>郭家河、坪底、裴沟</t>
  </si>
  <si>
    <t>平整土地500余亩，建设蔬菜种植基地</t>
  </si>
  <si>
    <t>该项目实施建设500余亩蔬菜种植基地，促进发展特色产业，提升村集体经济。受益群众325人，其中建档立卡脱贫户108人。</t>
  </si>
  <si>
    <t>项目实施为本村脱贫户45人提供劳务就业岗位，增加贫困户的劳务收入；项目建成后，形成规模蔬菜种植基地，促进发展特色产业，增加村村集体经济收入。</t>
  </si>
  <si>
    <t>郭家河、村委坪底村委</t>
  </si>
  <si>
    <t>2021年石楼县裴沟乡麦塔上村通村路硬化项目</t>
  </si>
  <si>
    <t>5100000996526132</t>
  </si>
  <si>
    <t>曹家峪村委麦塔上村</t>
  </si>
  <si>
    <t>硬化1.3公里通村路</t>
  </si>
  <si>
    <t>23万元/公里</t>
  </si>
  <si>
    <t>该项目实施改善了村民的出行条件,受益群众265人，其中建档立卡贫困户75人。</t>
  </si>
  <si>
    <t>群众参与工程建设，获得劳务报酬，保障群众出行安全。</t>
  </si>
  <si>
    <t>曹家峪村委</t>
  </si>
  <si>
    <t>闫志慧</t>
  </si>
  <si>
    <t>2021年石楼县裴沟乡农村人居环境“六乱”整治设施设备配套项目</t>
  </si>
  <si>
    <t>5100000996527278</t>
  </si>
  <si>
    <t>裴沟乡各村委</t>
  </si>
  <si>
    <t>75万元/项</t>
  </si>
  <si>
    <t>该项目的实施可有效改善全乡农村人居环境,使全乡3000余的人民受益,进而提升全乡公共服务水平.</t>
  </si>
  <si>
    <t>项目实施为全乡脱贫户500余人提供劳务就业岗位，增加脱贫户的劳务收入。</t>
  </si>
  <si>
    <t>王卫军</t>
  </si>
  <si>
    <t>2021年石楼县裴沟乡郭家河村高粱加工项目</t>
  </si>
  <si>
    <t>5100000998380915</t>
  </si>
  <si>
    <t>厂房建设与设备购置</t>
  </si>
  <si>
    <t>该项目实施能有效带动郭家河村种植高粱、谷子等,进一步提升特色产业的发展。受益群众345人，其中建档立卡脱贫人口150人。</t>
  </si>
  <si>
    <t>项目建成后扩大了群众种植种类，群众参与工程建设，获得劳务报酬。</t>
  </si>
  <si>
    <t>2021.8.30</t>
  </si>
  <si>
    <t>2021年石楼县裴沟乡曹家峪养牛基地建设项目</t>
  </si>
  <si>
    <t>5100000998381158</t>
  </si>
  <si>
    <t>曹家峪</t>
  </si>
  <si>
    <t>平整场地,打深井，实现四通一平,建成养殖1000头牛的养牛基地</t>
  </si>
  <si>
    <t>100万元/处</t>
  </si>
  <si>
    <t>建成养殖1000头牛的养牛基地，项目覆盖曹家峪520余口人受益，提供就业岗位30人，同时可带动全乡群众种植牧草增加收入。</t>
  </si>
  <si>
    <t>项目实施中为本村30人提供劳务就业岗位，增加脱贫户的劳务收入；项目建成后，促进发展特色产业，提升村集体经济。</t>
  </si>
  <si>
    <t>2021年石楼县裴沟乡坪底至永由产业路建设项目</t>
  </si>
  <si>
    <t>5100000999301413</t>
  </si>
  <si>
    <t>坪底至永由</t>
  </si>
  <si>
    <t>平整路基，拓宽路面，硬化、路面长5公里，宽3米，厚0.12米</t>
  </si>
  <si>
    <t>22万元/公里</t>
  </si>
  <si>
    <t>该项目实施方便群众出行，同时改善生产条件，种植收获降低劳动强度。受益群众112人，其中建档立卡贫困户66人。</t>
  </si>
  <si>
    <t>项目实施中为本村贫困户10人提供劳务就业岗位，增加贫困户的劳务收入；项目建成后保证了农副产品的顺畅流通，改善了当地群众112人的生产生活条件，其中贫困户66人。同时可以提供护路员等公益岗位，实现就业和生产两不误，进一步增加了贫困户的工资性收入。</t>
  </si>
  <si>
    <t>郭军</t>
  </si>
  <si>
    <t>2021.
4.10</t>
  </si>
  <si>
    <t>2021年石楼县裴沟乡曹家峪村委吕粮山猪养殖项目</t>
  </si>
  <si>
    <t>5100000999301683</t>
  </si>
  <si>
    <t>新建标准化养猪场：打深井一口，配备电力设施（25万）；场地平整（28万）配备化粪池等环保设施，一号猪棚建设48万，二号猪棚建设48万元，建成1200头规模养殖场</t>
  </si>
  <si>
    <t>180万元/个</t>
  </si>
  <si>
    <t>该项目实施可增加集体经济收入10万元/年，受益群众1092人，其中建档立卡贫困户572人。</t>
  </si>
  <si>
    <t>项目实施中为本村贫困户25人提供劳务就业岗位，增加贫困户的劳务收入；项目建成后可增加当地群众1092人的收益，其中贫困户572人。同时可以提供养殖人员等公益岗位，实现就业和生产两不误，进一步增加了贫困户的工资性收入。</t>
  </si>
  <si>
    <t>阎志慧</t>
  </si>
  <si>
    <t>2021.03.01</t>
  </si>
  <si>
    <t>2021.08.01</t>
  </si>
  <si>
    <t>2021年石楼县裴沟乡马家山村委产业路硬化项目</t>
  </si>
  <si>
    <t>5100000999302294</t>
  </si>
  <si>
    <t>马家山至温家沟段</t>
  </si>
  <si>
    <t>平整路基，拓宽路面，硬化路面长2公里，宽3米，厚0.12米</t>
  </si>
  <si>
    <t>15万元/公里</t>
  </si>
  <si>
    <t>该项目实施打通马家山村至温家沟村产业硬化路。改善了生产条件，进一步提升特色产业的发展。受益群众1013人，其中建档立卡贫困户545人。</t>
  </si>
  <si>
    <t>马家山村委受益土地6000余亩，村民以种植为主，项目实施中为本村贫困户25人提供劳务就业岗位，减少劳动力，增加贫困户的劳务收入；项目建成后保证了生产生活出行方便，改善了当地群众1013人的生产生活条件，其中贫困户545人。同时可以提供护路员等公益岗位，实现就业和生产两不误，进一步增加了贫困户的工资性收入。</t>
  </si>
  <si>
    <t>马家山村委</t>
  </si>
  <si>
    <t>曹艳飞</t>
  </si>
  <si>
    <t>2021年石楼县裴沟乡马家山村委种植配套初加工项目</t>
  </si>
  <si>
    <t>5100000999307756</t>
  </si>
  <si>
    <t>温家沟、刘家山</t>
  </si>
  <si>
    <t>初加工购买设备、硬化场地</t>
  </si>
  <si>
    <t>30万元/处</t>
  </si>
  <si>
    <t>该项目实施改善了马家山村委6000多亩基本农田的生产条件，进一步提升特色产业的发展。受益群众1013人，其中建档立卡贫困户545人。</t>
  </si>
  <si>
    <t>项目实施中为本村贫困户13人提供劳务就业岗位，增加贫困户的劳务收入；方便了村民的种植，改善了当地群众1013人的生产生活条件，其中贫困户545人。同时可以提供村民粮食打、晒，改善了村民粮食的储存收入，提供休息场所，</t>
  </si>
  <si>
    <t>2021.07.01</t>
  </si>
  <si>
    <t>2021年石楼县裴沟乡马家山村委配套农机具项目</t>
  </si>
  <si>
    <t>5100000999308731</t>
  </si>
  <si>
    <t>马家山</t>
  </si>
  <si>
    <t>购买收割机1台，耕地拖拉机2台，地膜覆盖机，锄草机等</t>
  </si>
  <si>
    <t>台</t>
  </si>
  <si>
    <t>5万元/台</t>
  </si>
  <si>
    <t>该项目实施改善了生产条件，进一步提升特色产业的发展。受益群众1013人，其中建档立卡贫困户545人。</t>
  </si>
  <si>
    <t>项目实施中为本村贫困户17人提供劳务就业岗位，增加贫困户的劳务收入；改善了当地群众1013人的生产生活条件，其中贫困户545人。实现就业和生产两不误，进一步增加了贫困户的工资性收入。</t>
  </si>
  <si>
    <t>农机中心</t>
  </si>
  <si>
    <t>张照辉</t>
  </si>
  <si>
    <t>2021年石楼县裴沟乡前土门村委丁家垣新修产业路项目</t>
  </si>
  <si>
    <t>5100000999309210</t>
  </si>
  <si>
    <t>丁家垣</t>
  </si>
  <si>
    <t>丁家垣至圪兰沟新修产业路2公里</t>
  </si>
  <si>
    <t>5万元/公里</t>
  </si>
  <si>
    <t>该项目实施改善了生产条件，进一步提升特色产业的发展。受益群众110人，其中建档立卡贫困户71人。</t>
  </si>
  <si>
    <t>项目实施中为本村贫困户10人提供劳务就业岗位，增加贫困户的劳务收入；改善了当地群众110人的生产生活条件，其中贫困户71人。同时可以提供护路员等公益岗位，实现就业和生产两不误，进一步增加了贫困户的工资性收入。</t>
  </si>
  <si>
    <t>前土门村委</t>
  </si>
  <si>
    <t>梁建平</t>
  </si>
  <si>
    <t>2021.04.01</t>
  </si>
  <si>
    <t>2021年石楼县裴沟乡永由村委苹果园提水灌溉项目</t>
  </si>
  <si>
    <t>5100000999309619</t>
  </si>
  <si>
    <t>永由村</t>
  </si>
  <si>
    <t>新建蓄水池，新打水井，铺设管道，可灌溉412亩</t>
  </si>
  <si>
    <t>该项目实施可灌溉412亩苹果园，改善了生产条件，进一步提升特色产业的发展。受益群众380人，其中建档立卡贫困户203人。</t>
  </si>
  <si>
    <t>项目实施中为本村贫困户13人提供劳务就业岗位，增加贫困户的劳务收入；改善了农田灌溉条件，当地群众380人的生产生活条件，其中贫困户203人。同时可以提供果园管护等公益岗位，实现就业和生产两不误，进一步增加了贫困户的工资性收入。</t>
  </si>
  <si>
    <t>永由村委</t>
  </si>
  <si>
    <t>穆海则</t>
  </si>
  <si>
    <t>石楼县2021年裴沟乡裴沟村硬化田间路项目</t>
  </si>
  <si>
    <t>5100000999310315</t>
  </si>
  <si>
    <t>裴沟</t>
  </si>
  <si>
    <t>任家岭至青阳咀田间路硬化0.7公里</t>
  </si>
  <si>
    <t>17万元/公里</t>
  </si>
  <si>
    <t>该项目实施打通任家岭至青阳咀田间路。改善了生产条件，进一步提升特色产业的发展。受益群众548人，其中建档立卡贫困户302人。</t>
  </si>
  <si>
    <t>项目实施中为本村贫困户10人提供劳务就业岗位，减少劳动力，增加贫困户的劳务收入；项目建成后保证了生产生活出行方便，改善了当地群众548人的生产生活条件，其中贫困户302人。同时可以提供护路员等公益岗位，实现就业和生产两不误，进一步增加了贫困户的工资性收入。</t>
  </si>
  <si>
    <t>石楼县2021年后土门村田间路硬化工程</t>
  </si>
  <si>
    <t>5100000999310831</t>
  </si>
  <si>
    <t>后土门村大南沟</t>
  </si>
  <si>
    <t>长0.7公里，宽2.5米，厚0.12米</t>
  </si>
  <si>
    <t>改善生产生活条件，进一步提升产业发展</t>
  </si>
  <si>
    <t>项目建设中为本村提供15人就业，增加贫困户的劳务收入，改善生产生活条件</t>
  </si>
  <si>
    <t>后土门村委</t>
  </si>
  <si>
    <t>温平则</t>
  </si>
  <si>
    <t>2021.7.25</t>
  </si>
  <si>
    <t>石楼县2021年裴沟乡乔子头村硬化田间路项目</t>
  </si>
  <si>
    <t>5100000999311202</t>
  </si>
  <si>
    <t>羊沟田间路硬化0.7</t>
  </si>
  <si>
    <t>该项目实施打通了羊沟田间路。改善了生产条件，进一步提升特色产业的发展。受益群众458人，其中建档立卡贫困户246人。</t>
  </si>
  <si>
    <t>项目实施中为本村贫困户10人提供劳务就业岗位，减少劳动力，增加贫困户的劳务收入；项目建成后保证了生产生活出行方便，改善了当地群众458人的生产生活条件，其中贫困户246人。同时可以提供护路员等公益岗位，实现就业和生产两不误，进一步增加了贫困户的工资性收入。</t>
  </si>
  <si>
    <t>石楼县2021年裴沟乡马家山村委通村路硬化项目</t>
  </si>
  <si>
    <t>5100000999312298</t>
  </si>
  <si>
    <t>薛家湾村</t>
  </si>
  <si>
    <t>永由四好公路至薛家湾段</t>
  </si>
  <si>
    <t>8万元/公里</t>
  </si>
  <si>
    <t>该项目实施打通刘家山村村民出行通道，改善了生产生活条件，进一步提升特色产业的发展。受益群众1013人，其中建档立卡贫困户545人。</t>
  </si>
  <si>
    <t>项目实施中为本村贫困户15人提供劳务就业岗位，增加贫困户的劳务收入；项目建成后保证了农副产品的顺畅流通，改善了当地群众1013人的生产生活条件，其中贫困户545人。同时可以提供护路员等公益岗位，实现就业和生产两不误，进一步增加了贫困户的工资性收入。</t>
  </si>
  <si>
    <t>石楼县2021年裴沟乡郭家河村田间路硬化项目</t>
  </si>
  <si>
    <t>5100000999313149</t>
  </si>
  <si>
    <t>郭家河田间道路硬化3.5公里</t>
  </si>
  <si>
    <t>11万元/公里</t>
  </si>
  <si>
    <t>该项目实施打通郭家河至前梁田间路。改善了生产条件，进一步提升特色产业的发展。受益群众345人，其中建档立卡贫困户150人。</t>
  </si>
  <si>
    <t>项目实施中为本村贫困户提供劳务就业岗位，减少劳动力，增加贫困户的劳务收入；项目建成后保证了生产生活出行方便，改善了当地群众345人的生产生活条件，其中贫困户150人。同时可以提供护路员等公益岗位，实现就业和生产两不误，进一步增加了贫困户的工资性收入。</t>
  </si>
  <si>
    <t>石楼县2021年裴沟乡马家山村委种植配套基础设施建设项目</t>
  </si>
  <si>
    <t>5100001000818658</t>
  </si>
  <si>
    <t>温家沟</t>
  </si>
  <si>
    <t>新建厂房、硬化场地</t>
  </si>
  <si>
    <t>40万元/处</t>
  </si>
  <si>
    <t>2021年石楼县裴沟乡农业生产托管项目</t>
  </si>
  <si>
    <t>5100001000818771</t>
  </si>
  <si>
    <t>2021年石楼县裴沟乡永由村吕粮山猪养殖补助项目</t>
  </si>
  <si>
    <t>5100001000818970</t>
  </si>
  <si>
    <t>2021年石楼县裴沟乡郭家河村吕粮山猪养殖补助项目</t>
  </si>
  <si>
    <t>5100001000819072</t>
  </si>
  <si>
    <t>2021年石楼县曹家垣乡道堡村委许家沟至曹家山跨县道路二期硬化建设项目</t>
  </si>
  <si>
    <t>5100000948846012</t>
  </si>
  <si>
    <t>许家沟至曹家山</t>
  </si>
  <si>
    <t>进一步打通曹家垣至柳林出县道路，减少群众生产生活运输成本，对许家沟至曹家山跨县道路未硬化路段4.144公里进行补充硬化，其中许家沟段1.488公里，曹家山至长兴2.656公里.另修建排水沟1.8公里</t>
  </si>
  <si>
    <t>77.22万元/公里</t>
  </si>
  <si>
    <t>进一步打通曹家垣至柳林出县道路，减少群众生产生活运输成本，对许家沟至曹家山跨县道路未硬化路段4.144公里进行补充硬化，其中许家沟段1.488公里，曹家山至长兴2.656公里。另修建排水沟1.8公里</t>
  </si>
  <si>
    <t>曹家垣乡</t>
  </si>
  <si>
    <t>严艳</t>
  </si>
  <si>
    <t>道堡村委</t>
  </si>
  <si>
    <t>薛贵启</t>
  </si>
  <si>
    <t>2021.7.8</t>
  </si>
  <si>
    <t>2021.11.8</t>
  </si>
  <si>
    <t>2021年石楼县曹家垣乡下庄村委沟道小型农田水利工程建设项目</t>
  </si>
  <si>
    <t>5100000988948886</t>
  </si>
  <si>
    <t>曹家坡沟、君庄沟</t>
  </si>
  <si>
    <t>曹家坡沟修水库2座、君庄修水库1座，</t>
  </si>
  <si>
    <t>66.67万元/座</t>
  </si>
  <si>
    <t>3座水库覆盖2个自然村。蓄水防洪，灌溉农田800亩、提高农作物产量</t>
  </si>
  <si>
    <t>农户参与工程建设获得劳务报酬，增加作物收入</t>
  </si>
  <si>
    <t>下庄村委</t>
  </si>
  <si>
    <t>李稳照</t>
  </si>
  <si>
    <t>2021.7.6</t>
  </si>
  <si>
    <t>2021.10.6.</t>
  </si>
  <si>
    <t>2021年石楼县曹家垣乡麦场焉村委产业路建设项目</t>
  </si>
  <si>
    <t>5100000988949132</t>
  </si>
  <si>
    <t>王家垣、麦场焉</t>
  </si>
  <si>
    <t>在王家垣、麦场焉新开田间路15公里</t>
  </si>
  <si>
    <t>1.93万元/公里</t>
  </si>
  <si>
    <t>在王家垣、麦场焉新开田间路15公里、改善生产条件、方便出行</t>
  </si>
  <si>
    <t>改善群众生产条件，务工报酬收入，方便出行</t>
  </si>
  <si>
    <t>麦场焉村委</t>
  </si>
  <si>
    <t>郭小强</t>
  </si>
  <si>
    <t>2021年石楼县曹家垣乡许家山村委产业路建设项目</t>
  </si>
  <si>
    <t>5100000988949418</t>
  </si>
  <si>
    <t>李家寨等村</t>
  </si>
  <si>
    <t>新修及维修田间路</t>
  </si>
  <si>
    <t>4.9万元/公里</t>
  </si>
  <si>
    <t>新修及维修田间路10公里，方便村民出行，耕种、秋收。</t>
  </si>
  <si>
    <t>许家山村委</t>
  </si>
  <si>
    <t>温海军</t>
  </si>
  <si>
    <t>2021年石楼县曹家垣乡曹家垣村委牛王店村桥梁加宽改造项目</t>
  </si>
  <si>
    <t>5100000996526298</t>
  </si>
  <si>
    <t>牛王店</t>
  </si>
  <si>
    <t>对白家沟至牛王店村道路进行拓宽（桥梁加宽3处）</t>
  </si>
  <si>
    <t>22万元/处</t>
  </si>
  <si>
    <t>对白家沟至牛王店村道路进行拓宽（桥梁加宽3处），方便村民生产生活出行</t>
  </si>
  <si>
    <t>务工报酬收入，方便村民生产生活出行</t>
  </si>
  <si>
    <t>曹家垣村委</t>
  </si>
  <si>
    <t>王继奋</t>
  </si>
  <si>
    <t>2021.7.26</t>
  </si>
  <si>
    <t>2021.10.26</t>
  </si>
  <si>
    <t>2021年石楼县曹家垣乡李家庄村委过水桥建设项目</t>
  </si>
  <si>
    <t>5100000996526391</t>
  </si>
  <si>
    <t>李家庄</t>
  </si>
  <si>
    <t>新建宽4米长20米过水桥两座</t>
  </si>
  <si>
    <t>24万元/座</t>
  </si>
  <si>
    <t>新建宽4米长20米过水桥两座，方便李家庄至外庄村民出行</t>
  </si>
  <si>
    <t>李家庄村委</t>
  </si>
  <si>
    <t>李牛旺</t>
  </si>
  <si>
    <t>2021年石楼县曹家垣乡君子村委拦河蓄水坝建设项目</t>
  </si>
  <si>
    <t>5100000996526440</t>
  </si>
  <si>
    <t>龙店岔</t>
  </si>
  <si>
    <t>在龙店岔新建拦河蓄水坝2座</t>
  </si>
  <si>
    <t>34万元/座</t>
  </si>
  <si>
    <t>在龙店岔新建拦河蓄水坝2座，改善生活环境，支持黑木耳种植产业供水，保证生产用水</t>
  </si>
  <si>
    <t>务工取得报酬、提升群众满意度</t>
  </si>
  <si>
    <t>解利新</t>
  </si>
  <si>
    <t>君子村委</t>
  </si>
  <si>
    <t>高青平</t>
  </si>
  <si>
    <t>2021年石楼县曹家垣乡农村人居环境“六乱”整治设施设备配套项目</t>
  </si>
  <si>
    <t>5100000996526543</t>
  </si>
  <si>
    <t>曹家垣乡各村委</t>
  </si>
  <si>
    <t>该项目的实施可有效改善全乡农村人居环境，使全乡5640人受益，进而提升全乡公共服务水平</t>
  </si>
  <si>
    <t>项目实施为全乡脱贫户260余人提供劳务就业岗位，增加脱贫户的劳务收入</t>
  </si>
  <si>
    <t>2021年石楼县曹家垣乡李家庄村排水设施建设项目</t>
  </si>
  <si>
    <t>5100000998381521</t>
  </si>
  <si>
    <t>李家庄村</t>
  </si>
  <si>
    <t>在李家庄村新建水道、铺设排水管，全长约400米</t>
  </si>
  <si>
    <t>0.06万元/米</t>
  </si>
  <si>
    <t>有效解决李家庄村汛期排水问题，保护路面不被雨水损坏</t>
  </si>
  <si>
    <t>务工报酬收入</t>
  </si>
  <si>
    <t>石楼县2021年曹家垣乡麦场焉村核桃加工基地建设项目</t>
  </si>
  <si>
    <t>5100000999313738</t>
  </si>
  <si>
    <t>新建核桃加工厂1处，购买加工设备</t>
  </si>
  <si>
    <t>45万元/个</t>
  </si>
  <si>
    <t>务工取得报酬、入股分红</t>
  </si>
  <si>
    <t>高巩彦</t>
  </si>
  <si>
    <t>2021.4.8</t>
  </si>
  <si>
    <t>2021.9.8</t>
  </si>
  <si>
    <t>石楼县2021年曹家垣乡麦场焉村养猪场建设项目</t>
  </si>
  <si>
    <t>5100000999313932</t>
  </si>
  <si>
    <t>新建场地500㎡、厂房300㎡、养殖能力500头规模养猪场1个</t>
  </si>
  <si>
    <t>2021.8.8</t>
  </si>
  <si>
    <t>石楼县2021年曹家垣乡许家山村黄河滩枣产业园区建设项目</t>
  </si>
  <si>
    <t>5100000999314378</t>
  </si>
  <si>
    <t>对许家山村李家寨300亩黄河滩红枣进行综合管理，发展林下种植,建成红枣产业园</t>
  </si>
  <si>
    <t>45万元/处</t>
  </si>
  <si>
    <t>土地流转收入，务工报酬收入，方便出行</t>
  </si>
  <si>
    <t>石楼县2021年曹家垣乡曹家垣村委牛王店村红枣采摘园区建设项目</t>
  </si>
  <si>
    <t>休闲农业与乡村旅游</t>
  </si>
  <si>
    <t>5100000999314812</t>
  </si>
  <si>
    <t>新建牛王店红枣采摘园区300亩</t>
  </si>
  <si>
    <t>务工报酬收入，提升群众获得感与满意度</t>
  </si>
  <si>
    <t>旅游局</t>
  </si>
  <si>
    <t>刘毅建</t>
  </si>
  <si>
    <t>石楼县2021年曹家垣乡李家庄村红枣加工厂建设项目</t>
  </si>
  <si>
    <t>5100000999315025</t>
  </si>
  <si>
    <t>新建红枣加工厂1处，购买加工设备</t>
  </si>
  <si>
    <t>务工取得报酬/入股分红</t>
  </si>
  <si>
    <t>李志伟</t>
  </si>
  <si>
    <t>石楼县2021年曹家垣乡下庄村委曹家坡村过水桥建设项目</t>
  </si>
  <si>
    <t>5100000999315398</t>
  </si>
  <si>
    <t>新建过水桥1座，长35米，宽4米，方便出行方便村民生产生活</t>
  </si>
  <si>
    <t>石楼县2021年曹家垣乡下庄村农副产品加工建设项目</t>
  </si>
  <si>
    <t>5100000999316076</t>
  </si>
  <si>
    <t>新建农副产品加工厂1处，购买加工设备</t>
  </si>
  <si>
    <t>石楼县2021年曹家垣乡道堡村委许曹段道路附属工程建设项目</t>
  </si>
  <si>
    <t>5100000999316491</t>
  </si>
  <si>
    <t>许家沟、曹家山、道堡</t>
  </si>
  <si>
    <t>对道堡村委许曹段道路1.3公里排水沟进行补充建设</t>
  </si>
  <si>
    <t>9.23万元/公里</t>
  </si>
  <si>
    <t>2021.6.10</t>
  </si>
  <si>
    <t>2021.8.10</t>
  </si>
  <si>
    <t>石楼县2021年曹家垣乡李家庄村委田间路建设项目</t>
  </si>
  <si>
    <t>5100000999317444</t>
  </si>
  <si>
    <t>李家庄、白家沟</t>
  </si>
  <si>
    <t>对李家庄至高家山沟域3公里田间路进行改造</t>
  </si>
  <si>
    <t>4万元/公里</t>
  </si>
  <si>
    <t>石楼县2021年曹家垣乡君子村委枣咀自然村道路硬化建设项目</t>
  </si>
  <si>
    <t>5100000999318128</t>
  </si>
  <si>
    <t>高家山、外庄</t>
  </si>
  <si>
    <t>对枣咀村道路进行水泥路硬化，长550米，宽3.5米厚12CM延伸建设</t>
  </si>
  <si>
    <t>高清平</t>
  </si>
  <si>
    <t>2021年石楼县曹家垣乡许家沟村羊道峁沟沟域治理项目</t>
  </si>
  <si>
    <t>5100000999318794</t>
  </si>
  <si>
    <t>许家沟村羊道峁沟</t>
  </si>
  <si>
    <t>沟内打坝回填造地90亩</t>
  </si>
  <si>
    <t>1.06万元/亩</t>
  </si>
  <si>
    <t>打坝回填，增加土地90亩、增加粮食产量、增加农民收入</t>
  </si>
  <si>
    <t>参与项目建设，投劳获得劳务报酬，增加粮食收入</t>
  </si>
  <si>
    <t>道堡村</t>
  </si>
  <si>
    <t>薛贵岐</t>
  </si>
  <si>
    <t>2021年石楼县曹家垣乡许家沟村凹岔沟沟域治理项目</t>
  </si>
  <si>
    <t>5100000999319430</t>
  </si>
  <si>
    <t>许家沟村凹岔沟</t>
  </si>
  <si>
    <t>沟内打坝回填造地45亩</t>
  </si>
  <si>
    <t>1.08万元/亩</t>
  </si>
  <si>
    <t>打坝回填，增加土地45亩、增加粮食产量、增加农民收入</t>
  </si>
  <si>
    <t>参与项目建设，投劳获得劳务报酬、增加粮食收入</t>
  </si>
  <si>
    <t>2021年石楼县曹家垣乡农业生产托管项目</t>
  </si>
  <si>
    <t>5100001000819211</t>
  </si>
  <si>
    <t>石楼县曹家垣乡2021年许家山村委吕粮山猪养殖补助项目</t>
  </si>
  <si>
    <t>5100001000819324</t>
  </si>
  <si>
    <t>务工取得报酬</t>
  </si>
  <si>
    <t>2021.8.6</t>
  </si>
  <si>
    <t>石楼县曹家垣乡2021年麦场焉村委吕粮山猪养殖补助项目</t>
  </si>
  <si>
    <t>5100001000819433</t>
  </si>
  <si>
    <t>2021年石楼县光伏项目前期及管理费（续建）</t>
  </si>
  <si>
    <t>项目管理费</t>
  </si>
  <si>
    <t>5100000888147670</t>
  </si>
  <si>
    <t>石楼县九个乡镇</t>
  </si>
  <si>
    <t>郭家河30MW集中电站配套路，郭家河30MW集中电站进厂路，视频监控，升压站建设，40.2MW村级光伏电站等项目的前期费、设计费、监理费等</t>
  </si>
  <si>
    <t>26月</t>
  </si>
  <si>
    <t>200万元/项</t>
  </si>
  <si>
    <t>建设规模43.3MW，惠及贫困村113个，带动6803户贫困户稳定增收脱贫。</t>
  </si>
  <si>
    <t>扶贫办</t>
  </si>
  <si>
    <t>张晓炯</t>
  </si>
  <si>
    <t>光伏公司</t>
  </si>
  <si>
    <t>呼玉海</t>
  </si>
  <si>
    <t>2021.1.10</t>
  </si>
  <si>
    <t>2021年石楼县光伏电站安全通道建设项目(续建）</t>
  </si>
  <si>
    <t>5100000975987235</t>
  </si>
  <si>
    <t>9个乡镇</t>
  </si>
  <si>
    <t>建设21个电站安全通道、排水及相关配套设施</t>
  </si>
  <si>
    <t>1.55万元/处</t>
  </si>
  <si>
    <t>保护电站、发包通行、保护人身安全</t>
  </si>
  <si>
    <t>参与工程建设、获得劳务报酬</t>
  </si>
  <si>
    <t>2020.4.1</t>
  </si>
  <si>
    <t>2020.6.30</t>
  </si>
  <si>
    <t>2021年石楼县光伏电站安全通道建设项目(二期）</t>
  </si>
  <si>
    <t>5100000975987443</t>
  </si>
  <si>
    <t>3个乡镇</t>
  </si>
  <si>
    <t>建设6个电站安全通道、排水及相关配套设施</t>
  </si>
  <si>
    <t>4.34万元/处</t>
  </si>
  <si>
    <t>2021年石楼县二郎坡光伏道路工程(一期)（质保金）</t>
  </si>
  <si>
    <t>5100000934213524</t>
  </si>
  <si>
    <t>二郎坡村</t>
  </si>
  <si>
    <t>铺筑沥青路面1.02公里、砂砾路面2.305</t>
  </si>
  <si>
    <t>km</t>
  </si>
  <si>
    <t>68.1万元/公里</t>
  </si>
  <si>
    <t>为光伏发电站工程设施管理维护提供交通便利保障；
目标2：优化区域路网结构，提高公路通行能力。</t>
  </si>
  <si>
    <t>交通局</t>
  </si>
  <si>
    <t>2021.4.20</t>
  </si>
  <si>
    <t>2021年石楼县二郎坡光伏道路工程(二期)（质保金）</t>
  </si>
  <si>
    <t>5100000934227999</t>
  </si>
  <si>
    <t>铺筑沥青路面3.25公里</t>
  </si>
  <si>
    <t>101万元/公里</t>
  </si>
  <si>
    <t>为光伏发电站工程设施管理维护提供交通便利保障；
优化区域路网结构，提高公路通行能力。</t>
  </si>
  <si>
    <t>2021年石楼县扶贫小额贷款贴息项目</t>
  </si>
  <si>
    <t>续
建</t>
  </si>
  <si>
    <t>金融
扶贫</t>
  </si>
  <si>
    <t>扶贫小额信贷贴息</t>
  </si>
  <si>
    <t>5100000944093737</t>
  </si>
  <si>
    <t>石楼
城内</t>
  </si>
  <si>
    <t>向我联社发放的扶贫小额贷款16044.81万元贴息</t>
  </si>
  <si>
    <t>万元</t>
  </si>
  <si>
    <t>1年</t>
  </si>
  <si>
    <t>贴息利率4.35%</t>
  </si>
  <si>
    <t>通过对3371户贫困户小额贷款贴息，调动贫困户利用小额贷款脱贫的积极性,实现稳定脱贫的目标。</t>
  </si>
  <si>
    <t>贫困户贷款用于项目建设投入，获得经济收入，直接享受贴息</t>
  </si>
  <si>
    <t>金融办</t>
  </si>
  <si>
    <t>张云鹏</t>
  </si>
  <si>
    <t>信用联社</t>
  </si>
  <si>
    <t>吕建军</t>
  </si>
  <si>
    <t>2021.1.31</t>
  </si>
  <si>
    <t>2021.12.31</t>
  </si>
  <si>
    <t>2021年石楼县扶贫办致富带头人培训项目</t>
  </si>
  <si>
    <t>教育扶贫</t>
  </si>
  <si>
    <t>贫困村创业致富带头人创业培训</t>
  </si>
  <si>
    <t>5100000943064732</t>
  </si>
  <si>
    <t>全县</t>
  </si>
  <si>
    <t>培训240人</t>
  </si>
  <si>
    <t>人</t>
  </si>
  <si>
    <t>12月</t>
  </si>
  <si>
    <t>3500元/人</t>
  </si>
  <si>
    <t>计划培训240名致富带头人，总投资84万元，帮助其提高创业技能</t>
  </si>
  <si>
    <t>帮助致富带头人提升相关技能，同时促进其带动贫困户增收</t>
  </si>
  <si>
    <t>2021.1.20</t>
  </si>
  <si>
    <t>2021.12.20</t>
  </si>
  <si>
    <t>2021年石楼县农业农村局高标准农田提质改造项目</t>
  </si>
  <si>
    <t>5100000948843828</t>
  </si>
  <si>
    <t>全县涉及村</t>
  </si>
  <si>
    <t>田间路配套、土壤改良、土地平整等</t>
  </si>
  <si>
    <t>提质改造后，适于机械化耕种、收；提高耕地质量、增产增收</t>
  </si>
  <si>
    <t>群众参与项目建设获得劳务报酬、增产受益</t>
  </si>
  <si>
    <t>刘
保
荣</t>
  </si>
  <si>
    <t>2021年石楼县农业农村局中药材种植项目</t>
  </si>
  <si>
    <t>5100000948845366</t>
  </si>
  <si>
    <t>全县发展柴胡、桑树、等中药材育种和种植</t>
  </si>
  <si>
    <t>0.1万元/亩</t>
  </si>
  <si>
    <t>全县发展3000亩柴胡、桑树种植，增加
收入</t>
  </si>
  <si>
    <t>2021年石楼县农业农村局特色种植产业物资补助项目</t>
  </si>
  <si>
    <t>5100000975988224</t>
  </si>
  <si>
    <t>总面积12万亩其中推广优质谷子8万亩，酿酒高粱3万亩，渗水地膜及配方肥1万亩；。</t>
  </si>
  <si>
    <t>42元/亩</t>
  </si>
  <si>
    <t>保证全县优质杂粮全覆盖，提高作物的品质和质量</t>
  </si>
  <si>
    <t>农民享受种植物资补助、增产、增收，获得经济效益。</t>
  </si>
  <si>
    <t>2021年石楼县新农办农村改厕建设项目</t>
  </si>
  <si>
    <t>5100000948846288</t>
  </si>
  <si>
    <t>全县各乡镇</t>
  </si>
  <si>
    <t>在我县2021年示范村、重点村还未改建的村委再改厕650座</t>
  </si>
  <si>
    <t>0.32万元/座</t>
  </si>
  <si>
    <t>改建650座卫生厕所，提高农民生活质量，改善农村人居环境，大幅度降低疾病传播率</t>
  </si>
  <si>
    <t>2021年石楼县易地扶贫搬迁后续香菇养菌棚建设项目</t>
  </si>
  <si>
    <t>5100000948843872</t>
  </si>
  <si>
    <t>新建养菌大棚9个、平整土地12亩土地、硬化道路100米、水电配套设施</t>
  </si>
  <si>
    <t>20万元/个</t>
  </si>
  <si>
    <t>城关村新建香菇养菌大棚9个，用于发展香菇产业，投入资金180万元，项目建成可为村集体带来收益，且为村民提供就业岗位，提高收入稳固脱贫根基。</t>
  </si>
  <si>
    <t>经过村委会以申报，通过香菇养菌大棚9个，可发展香菇产业，增加村集体收入，增加就业岗位。</t>
  </si>
  <si>
    <t>移民中心</t>
  </si>
  <si>
    <t>刘奋生</t>
  </si>
  <si>
    <t>脱贫公司</t>
  </si>
  <si>
    <t>冯建平</t>
  </si>
  <si>
    <t>2021年石楼县易地搬迁项目管理费</t>
  </si>
  <si>
    <t>5100000959492423</t>
  </si>
  <si>
    <t xml:space="preserve">1.龙山水岸     2.石楼小镇   </t>
  </si>
  <si>
    <t>建设项目监理、设计、检测、造价等前期费用</t>
  </si>
  <si>
    <t>100万元/项</t>
  </si>
  <si>
    <t>两个新建集中安置点前期费</t>
  </si>
  <si>
    <t>维持项目正常运行</t>
  </si>
  <si>
    <t>刘凤昇</t>
  </si>
  <si>
    <t>2021年石楼县供销e站电子商务网点建设项目</t>
  </si>
  <si>
    <t>5100000971731759</t>
  </si>
  <si>
    <t>和合乡和合村；罗村镇罗村；灵泉镇故乡村、塔底村、西卫村、马村、城关村；龙交乡龙交村、君庄村；裴沟乡曹家峪村；曹家垣乡曹家垣村、龙殿岔村；小蒜镇教鹏墕村；辛关镇柏卜湾村、牛王店村、法寺村、坪泉村、张家河村、白家庄村、韦家湾村、辛关村；义牒镇义牒村乐村淘供销e站</t>
  </si>
  <si>
    <t>为26个网点人员进行培训、改换门头、货物配送、配备电子设备（电脑等）、车辆租赁、仓库租赁等</t>
  </si>
  <si>
    <t>10月</t>
  </si>
  <si>
    <t>3.46万元/个</t>
  </si>
  <si>
    <t>0.2/户</t>
  </si>
  <si>
    <t>完成9个乡镇26个销售网点升级改造；带动网点所在区域经济增长；带动农户每年户均增收2000元</t>
  </si>
  <si>
    <t>收购农户农产品，并通过网点及乐村淘线上平台平台集中销售，通过电商网点销售各类电器及生活必需品，减少中间环节利润使贫困户直接收益。</t>
  </si>
  <si>
    <t>供销合作社联合社</t>
  </si>
  <si>
    <t>梁勇</t>
  </si>
  <si>
    <t>乐村淘电子商务有限公司</t>
  </si>
  <si>
    <t>杨凯</t>
  </si>
  <si>
    <t>2018.10.1</t>
  </si>
  <si>
    <t>2021年石楼县国营林场改善生产生活条件综合项目（贫困林场）</t>
  </si>
  <si>
    <t>5100000971732166</t>
  </si>
  <si>
    <t>石楼县国营林场</t>
  </si>
  <si>
    <t>打井，更换变压器，维修改造等</t>
  </si>
  <si>
    <t>2.5月</t>
  </si>
  <si>
    <t>28.4万元/项</t>
  </si>
  <si>
    <t>该项目总投资58.4万元，打井，更换变压器，厨房改造等；改善职工生产生活条件；为振兴林场经济，发展林业生产提供前进的动力</t>
  </si>
  <si>
    <t>改善职工生产生活条件</t>
  </si>
  <si>
    <t>国营林场</t>
  </si>
  <si>
    <t>苏晓军</t>
  </si>
  <si>
    <t>2021年石楼县吕粮山猪20万头生猪产业扶贫续建项目</t>
  </si>
  <si>
    <t>5100000971733154</t>
  </si>
  <si>
    <t>龙交乡仁义村</t>
  </si>
  <si>
    <t>场地平整、场区道路建设、边坡绿化、集水沟建设、10KV双回路配电工程等</t>
  </si>
  <si>
    <t>2000/个</t>
  </si>
  <si>
    <t>带动贫困人口稳定脱贫增收，户均增收 9000 余元，本项目成品饲料可带动就地转化约 6 万吨玉米，按每户农户种植玉米 5 亩计， 户均增收 300 元，</t>
  </si>
  <si>
    <t>实施工程劳务收入、增加集体经济收入，资产收益分红</t>
  </si>
  <si>
    <t>林投公司</t>
  </si>
  <si>
    <t>苏良锋</t>
  </si>
  <si>
    <t>2021年石楼县易地扶贫搬迁后续产业树德浓缩枣汁车间建设项目</t>
  </si>
  <si>
    <t>5100000988949719</t>
  </si>
  <si>
    <t>龙山水岸集中移民点旁</t>
  </si>
  <si>
    <t>红枣深加工设施建设及加工设备购置</t>
  </si>
  <si>
    <t>通过该项目的实施，用于建设红枣加工车间及其他配套设施和设备，采取“公司+基地+农户”模式，按照统一技术规程、统一收购加工、统一品牌销售的三统一方式带动贫困户合作发展，促进建档立卡户就业,按资产收益办法执行</t>
  </si>
  <si>
    <t>建档立卡户劳务投入报酬；资产收益分配</t>
  </si>
  <si>
    <t>2021年石楼县易地扶贫搬迁后续产业醉美人制衣车间建设项目</t>
  </si>
  <si>
    <t>5100000988949919</t>
  </si>
  <si>
    <t>龙山水岸集中移民点7号楼</t>
  </si>
  <si>
    <t>用于服装加工厂设施建设及加工设备购置</t>
  </si>
  <si>
    <t>60万/个</t>
  </si>
  <si>
    <t>通过该项目的实施，用于建设扶贫制衣车间扩大生产；解决40人其中建档立卡贫困户35人的就业</t>
  </si>
  <si>
    <t>建档立卡户劳务投入报酬，每人1万元</t>
  </si>
  <si>
    <t>2021年石楼县龙山水岸扶贫车间（一期）工程建设项目</t>
  </si>
  <si>
    <t>5100000988950321</t>
  </si>
  <si>
    <t>土建改造、消防、电气改造</t>
  </si>
  <si>
    <t xml:space="preserve"> ㎡</t>
  </si>
  <si>
    <t>867元/㎡</t>
  </si>
  <si>
    <t>通过该项目的实施，用于建设扶贫制衣车间及其他配套设施和设备；解决200人其中建档立卡贫困户150人的就业</t>
  </si>
  <si>
    <t>贫困户劳务投入报酬，每人1万元</t>
  </si>
  <si>
    <t>2019.9.25</t>
  </si>
  <si>
    <t>2019.12.20</t>
  </si>
  <si>
    <t>2021年石楼县易地扶贫搬迁后续产业君庄村骆驼沟种猪（曾祖代）养殖项目</t>
  </si>
  <si>
    <t>5100000988950520</t>
  </si>
  <si>
    <t>龙交乡君庄骆驼沟</t>
  </si>
  <si>
    <t>建设1200头规模的猪舍</t>
  </si>
  <si>
    <t>0.1万元/头</t>
  </si>
  <si>
    <t>2021年石楼县撬动贷款支持巩固脱贫成果注入风险补偿金</t>
  </si>
  <si>
    <t>5100000988950764</t>
  </si>
  <si>
    <t>石楼县</t>
  </si>
  <si>
    <t>撬动贷款风险补偿金，可撬动贷款2.4亿元</t>
  </si>
  <si>
    <t>3000万元/项</t>
  </si>
  <si>
    <t>放大8倍贷款，贷款投入项目建设，获得更大的经济效益</t>
  </si>
  <si>
    <t>建档立卡户可参与工程建设，获得劳务报酬，增加个户收入</t>
  </si>
  <si>
    <t>农经中心</t>
  </si>
  <si>
    <t>2021年石楼县东庄光伏路硬化项目</t>
  </si>
  <si>
    <t>5100000988951207</t>
  </si>
  <si>
    <t>东庄村</t>
  </si>
  <si>
    <t>产业路硬化3.5公里、宽6.5米</t>
  </si>
  <si>
    <t>157.14万元/公里</t>
  </si>
  <si>
    <t>产业路硬化3.5公里，提高发电量、方便管理</t>
  </si>
  <si>
    <t>群众参与工程建设、获得劳务报酬收入。</t>
  </si>
  <si>
    <t>2021年石楼县光伏进站道路硬化项目(一期）</t>
  </si>
  <si>
    <t>5100000988951405</t>
  </si>
  <si>
    <t>崔家庄、留村、王家坪</t>
  </si>
  <si>
    <t>3座光伏电站进站道路硬化3.2公里</t>
  </si>
  <si>
    <t>81.25万元/公里</t>
  </si>
  <si>
    <t>产业路硬化3.2公里，提高发电量、方便管理</t>
  </si>
  <si>
    <t>2021年石楼县裴沟乡坪底村、龙交乡甘河村沟域治理项目</t>
  </si>
  <si>
    <t>其它</t>
  </si>
  <si>
    <t>5100000988951977</t>
  </si>
  <si>
    <t>裴沟乡坪底村、龙交乡甘河村</t>
  </si>
  <si>
    <t>新建小坝15座，田块平整240亩。</t>
  </si>
  <si>
    <t>0.833万元/亩</t>
  </si>
  <si>
    <t>控制水土流失，提高当地农业生产力和粮食综合生产能力。新建小坝15座，田块平整240亩。</t>
  </si>
  <si>
    <t>当地群众参与工程建设，获得劳务报酬</t>
  </si>
  <si>
    <t>发改局</t>
  </si>
  <si>
    <t>张石明</t>
  </si>
  <si>
    <t>以工代赈中心</t>
  </si>
  <si>
    <t>弓明清</t>
  </si>
  <si>
    <t>2021年石楼县金鸡产业续建项目</t>
  </si>
  <si>
    <t>5100000988952299</t>
  </si>
  <si>
    <t>石楼县灵泉镇西卫村</t>
  </si>
  <si>
    <t>建设金鸡项目蛋库、消防水池、室外附属等设施、设备</t>
  </si>
  <si>
    <t>0.68万元/㎡</t>
  </si>
  <si>
    <t>3000元/人/月</t>
  </si>
  <si>
    <t>建设蛋库、消防水池、室外附属等设施、设备，直接解决就业30余人，人均月收益3000元</t>
  </si>
  <si>
    <t>国资委</t>
  </si>
  <si>
    <t>农投公司</t>
  </si>
  <si>
    <t>任
永
泉</t>
  </si>
  <si>
    <t>2021年石楼县罗村镇古庄至马家庄农村公路建设项目</t>
  </si>
  <si>
    <t>5100000998380541</t>
  </si>
  <si>
    <t>罗村镇马家庄村</t>
  </si>
  <si>
    <t>路基、路面、涵洞排水</t>
  </si>
  <si>
    <t>98.51万元/公里</t>
  </si>
  <si>
    <t>改造硬化自然村道路、改善生产条件，方便出行</t>
  </si>
  <si>
    <t>劳务投入获得报酬，改善群众交通条件</t>
  </si>
  <si>
    <t>2021年石楼县辛关镇韦家湾至东吉头农村公路建设项目</t>
  </si>
  <si>
    <t>5100000998381003</t>
  </si>
  <si>
    <t>韦家湾村</t>
  </si>
  <si>
    <t>108.8万元/公里</t>
  </si>
  <si>
    <t>2021年石楼县辛关镇北卜湾至闫旺村农村公路建设项目</t>
  </si>
  <si>
    <t>5100000998381372</t>
  </si>
  <si>
    <t>99.16万元/公里</t>
  </si>
  <si>
    <t>2021年石楼县和合乡南陀崾至张家庄农村公路建设项目</t>
  </si>
  <si>
    <t>5100000998381451</t>
  </si>
  <si>
    <t>100.17万元/公里</t>
  </si>
  <si>
    <t>2021年石楼县义牒镇金家峪至石家坪农村公路建设项目</t>
  </si>
  <si>
    <t>5100000998381170</t>
  </si>
  <si>
    <t>石家坪村</t>
  </si>
  <si>
    <t>98.64万元/公里</t>
  </si>
  <si>
    <t>2021年石楼县曹家垣乡王家庄至麦场也农村公路建设项目</t>
  </si>
  <si>
    <t>5100000998380992</t>
  </si>
  <si>
    <t>麦场也村</t>
  </si>
  <si>
    <t>106.45万元/公里</t>
  </si>
  <si>
    <t>2021年石楼县义牒镇石家坪至神井上农村公路建设项目</t>
  </si>
  <si>
    <t>5100000998380800</t>
  </si>
  <si>
    <t>义牒镇神井上村</t>
  </si>
  <si>
    <t>98.42万元/公里</t>
  </si>
  <si>
    <t>2021年石楼县农村公路养护工程建设项目</t>
  </si>
  <si>
    <t>5100000998380464</t>
  </si>
  <si>
    <t>各县道及农村公路</t>
  </si>
  <si>
    <t>路基、路面、涵洞排水等养护</t>
  </si>
  <si>
    <t>0.59万元/公里</t>
  </si>
  <si>
    <t>2021年石楼县灵泉镇胡家峪村通道路硬化工程</t>
  </si>
  <si>
    <t>5100000998380275</t>
  </si>
  <si>
    <t>前坡村</t>
  </si>
  <si>
    <t>路基、路面、排水</t>
  </si>
  <si>
    <t>17.19万元/公里</t>
  </si>
  <si>
    <t>改造硬化道路、改善生产条件，方便出行</t>
  </si>
  <si>
    <t>2021年石楼县辛关镇刘家庄至郝家山农村公路建设项目</t>
  </si>
  <si>
    <t>5100000998378425</t>
  </si>
  <si>
    <t>张家河村</t>
  </si>
  <si>
    <t>99.34万元/公里</t>
  </si>
  <si>
    <t>2021年石楼县龙交乡井沟至暖泉农村公路建设项目</t>
  </si>
  <si>
    <t>5100000998378567</t>
  </si>
  <si>
    <t>龙交乡井沟村</t>
  </si>
  <si>
    <t>98.69万元/公里</t>
  </si>
  <si>
    <t>2021年石楼县龙交乡暖泉至新胜农村公路建设项目</t>
  </si>
  <si>
    <t>5100000998378675</t>
  </si>
  <si>
    <t>龙交乡交口岔村</t>
  </si>
  <si>
    <t>98.56万元/公里</t>
  </si>
  <si>
    <t>2021年石楼县小蒜镇前坡至后坡农村公路建设项目</t>
  </si>
  <si>
    <t>5100000998378785</t>
  </si>
  <si>
    <t>99.78万元/公里</t>
  </si>
  <si>
    <t>2021年石楼县和合乡和合至冯家山农村公路建设项目</t>
  </si>
  <si>
    <t>5100000998378940</t>
  </si>
  <si>
    <t>和合乡冯家山村</t>
  </si>
  <si>
    <t>98.73万元/公里</t>
  </si>
  <si>
    <t>2021年石楼县义牒镇南峪至义牒农村公路建设项目</t>
  </si>
  <si>
    <t>5100000998378979</t>
  </si>
  <si>
    <t>义牒镇南峪村</t>
  </si>
  <si>
    <t>101.04万元/公里</t>
  </si>
  <si>
    <t>2021年石楼县小蒜镇前坡至南庄农村公路建设项目</t>
  </si>
  <si>
    <t>5100000998379110</t>
  </si>
  <si>
    <t>小蒜镇南庄村</t>
  </si>
  <si>
    <t>98.96万元/公里</t>
  </si>
  <si>
    <t>2021年石楼县小蒜镇大庄至下山咀农村公路建设项目</t>
  </si>
  <si>
    <t>5100000998379205</t>
  </si>
  <si>
    <t>小蒜镇下山咀村</t>
  </si>
  <si>
    <t>99.11万元/公里</t>
  </si>
  <si>
    <t>2021年石楼县小蒜镇垣上至小蒜农村公路建设项目</t>
  </si>
  <si>
    <t>5100000998379314</t>
  </si>
  <si>
    <t>小蒜镇垣上村</t>
  </si>
  <si>
    <t>99.21万元/公里</t>
  </si>
  <si>
    <t>2021年石楼县裴沟乡西山至坪底农村公路建设项目</t>
  </si>
  <si>
    <t>5100000998379416</t>
  </si>
  <si>
    <t>裴沟乡西山村</t>
  </si>
  <si>
    <t>98.71万元/公里</t>
  </si>
  <si>
    <t>5100000998379521</t>
  </si>
  <si>
    <t>龙交乡郭家山、新胜村</t>
  </si>
  <si>
    <t>硬化郭家山田间路1.16公里、新胜村0.5公里</t>
  </si>
  <si>
    <t>99.4万元/公里</t>
  </si>
  <si>
    <t>2021石楼县水利局车营重点小流域综合治理工程</t>
  </si>
  <si>
    <t>5100000998380105</t>
  </si>
  <si>
    <t>车家坡、龙台、营房</t>
  </si>
  <si>
    <t>生产坝、排洪渠、水保林</t>
  </si>
  <si>
    <r>
      <rPr>
        <sz val="8"/>
        <rFont val="仿宋"/>
        <charset val="134"/>
      </rPr>
      <t>km</t>
    </r>
    <r>
      <rPr>
        <vertAlign val="superscript"/>
        <sz val="8"/>
        <rFont val="仿宋"/>
        <charset val="134"/>
      </rPr>
      <t>2</t>
    </r>
  </si>
  <si>
    <r>
      <rPr>
        <sz val="8"/>
        <rFont val="仿宋"/>
        <charset val="134"/>
      </rPr>
      <t>35.34万元/km</t>
    </r>
    <r>
      <rPr>
        <vertAlign val="superscript"/>
        <sz val="8"/>
        <rFont val="仿宋"/>
        <charset val="134"/>
      </rPr>
      <t>2</t>
    </r>
  </si>
  <si>
    <r>
      <rPr>
        <sz val="8"/>
        <rFont val="仿宋"/>
        <charset val="134"/>
      </rPr>
      <t>治理水土流失面积31km</t>
    </r>
    <r>
      <rPr>
        <vertAlign val="superscript"/>
        <sz val="8"/>
        <rFont val="仿宋"/>
        <charset val="134"/>
      </rPr>
      <t>2</t>
    </r>
    <r>
      <rPr>
        <sz val="8"/>
        <rFont val="仿宋"/>
        <charset val="134"/>
      </rPr>
      <t>，增加农民收入300元/人</t>
    </r>
  </si>
  <si>
    <t>受益户参与工程建设获得劳务报酬，增加基本田，增加经济收入</t>
  </si>
  <si>
    <t>2020.12.15</t>
  </si>
  <si>
    <t>2021石楼县农业农村局“三品”无公害认证奖补项目</t>
  </si>
  <si>
    <t>5100000998379896</t>
  </si>
  <si>
    <t>罗村镇、小蒜镇、裴沟乡、龙交乡、义牒镇、和合乡</t>
  </si>
  <si>
    <t>农产品无公害认证</t>
  </si>
  <si>
    <t>认证一个无公害补助3万元，多一个产品加0.5万元</t>
  </si>
  <si>
    <t>提升农产品品质及安全</t>
  </si>
  <si>
    <t>受益户获得安全感</t>
  </si>
  <si>
    <t>石楼县鸿雁情食品有限责任公司等6个单位</t>
  </si>
  <si>
    <t>苏燕红、苏喜军、冯红刚、薛瑞忠、刘建平、薛辉平</t>
  </si>
  <si>
    <t>2020.10.24</t>
  </si>
  <si>
    <t>2020.12.17</t>
  </si>
  <si>
    <t>2021年石楼县农业农村局降解地膜试验示范项目</t>
  </si>
  <si>
    <t>5100000998379710</t>
  </si>
  <si>
    <t>灵泉镇板桥村、
龙交乡兴东垣村</t>
  </si>
  <si>
    <t>在灵泉镇板桥村、
龙交乡兴东垣村建设1000亩降解地膜示范区</t>
  </si>
  <si>
    <t>200元/每亩</t>
  </si>
  <si>
    <t>减少污染，产品质量产量提升</t>
  </si>
  <si>
    <t>投劳获得报酬</t>
  </si>
  <si>
    <t>2021.5.29</t>
  </si>
  <si>
    <t>2021.12.25</t>
  </si>
  <si>
    <t>2021年石楼县农业农村局高标准农田建设项目</t>
  </si>
  <si>
    <t>5100000998384483</t>
  </si>
  <si>
    <t>全县5乡镇上庄等9个村</t>
  </si>
  <si>
    <t>2021
.9.1</t>
  </si>
  <si>
    <t>2021年畜牧中心畜禽粪污资源化利用项目</t>
  </si>
  <si>
    <t>5100000998384544</t>
  </si>
  <si>
    <t>黑膜厌氧发酵、有机肥提取利用</t>
  </si>
  <si>
    <t>72.5万元/户</t>
  </si>
  <si>
    <t>粪物提取利用、改善生活环境。</t>
  </si>
  <si>
    <t>群众参与项目建设获得劳务报酬，通过利用粪物增产增收</t>
  </si>
  <si>
    <t>2021年畜牧中心畜禽粪污收集处理建设项目</t>
  </si>
  <si>
    <t>5100001000820119</t>
  </si>
  <si>
    <t>修建粪尿池</t>
  </si>
  <si>
    <t>8.9万元/户</t>
  </si>
  <si>
    <t>粪物收集利用、改善生活环境。</t>
  </si>
  <si>
    <t>石楼县2021年坡耕地水土流失综合治理工程</t>
  </si>
  <si>
    <t>5100001000819578</t>
  </si>
  <si>
    <t>大庄、下庄、许家山</t>
  </si>
  <si>
    <t>机修梯田</t>
  </si>
  <si>
    <t>2000元/亩</t>
  </si>
  <si>
    <t>机修梯田5000亩，增加农民收入600元/户</t>
  </si>
  <si>
    <t>石楼县2021年吴家山1#大型淤地坝工程</t>
  </si>
  <si>
    <t>5100001000819777</t>
  </si>
  <si>
    <t>淤地坝</t>
  </si>
  <si>
    <t>731.98万元/座</t>
  </si>
  <si>
    <t>淤地坝1座，增加农民收入200元/户</t>
  </si>
  <si>
    <t>2021年石楼县罗村镇泊河村产业路建设项目</t>
  </si>
  <si>
    <t>5100001000819893</t>
  </si>
  <si>
    <t>罗村镇泊河村</t>
  </si>
  <si>
    <t>新建乡村水泥道路3.5公里（路面宽3.5米）。建设内容为路基、路面、排水、防护等。</t>
  </si>
  <si>
    <t>该项目的实施可解决前后泊河村505人（其中贫困人口225人）的农业生产及安全出行问题，</t>
  </si>
  <si>
    <t>2021年石楼县交运局保留自然村道路建设项目</t>
  </si>
  <si>
    <t>5100000999320800</t>
  </si>
  <si>
    <t>100万元/公里</t>
  </si>
  <si>
    <t>2021年石楼县饲料加工厂建设项目</t>
  </si>
  <si>
    <t>5100000999321800</t>
  </si>
  <si>
    <t>建设饲料加工厂房，购置设备，及相关附属设施</t>
  </si>
  <si>
    <t>2年</t>
  </si>
  <si>
    <t>1.6万元/㎡</t>
  </si>
  <si>
    <t>建设饲料加工厂房，购置设备，及相关附属设施，直接解决就业50余人，其中贫困人口35人，人均年平均收益3万元</t>
  </si>
  <si>
    <t>扶贫开发公司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</si>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</sst>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quot;￥&quot;#,##0.00_);[Red]\(&quot;￥&quot;#,##0.00\)"/>
    <numFmt numFmtId="178" formatCode="0.00_);\(0.00\)"/>
    <numFmt numFmtId="179" formatCode="0.000_ "/>
    <numFmt numFmtId="180" formatCode="0.00_ "/>
    <numFmt numFmtId="181" formatCode="yyyy&quot;.&quot;m&quot;.&quot;"/>
    <numFmt numFmtId="182" formatCode="0.000000_ "/>
  </numFmts>
  <fonts count="37">
    <font>
      <sz val="11"/>
      <color theme="1"/>
      <name val="宋体"/>
      <charset val="134"/>
      <scheme val="minor"/>
    </font>
    <font>
      <sz val="12"/>
      <name val="宋体"/>
      <charset val="134"/>
    </font>
    <font>
      <sz val="10"/>
      <name val="仿宋"/>
      <charset val="134"/>
    </font>
    <font>
      <sz val="8"/>
      <name val="仿宋"/>
      <charset val="134"/>
    </font>
    <font>
      <sz val="11"/>
      <name val="宋体"/>
      <charset val="134"/>
      <scheme val="minor"/>
    </font>
    <font>
      <b/>
      <sz val="12"/>
      <name val="宋体"/>
      <charset val="134"/>
    </font>
    <font>
      <sz val="10"/>
      <name val="宋体"/>
      <charset val="134"/>
    </font>
    <font>
      <b/>
      <sz val="18"/>
      <name val="宋体"/>
      <charset val="134"/>
    </font>
    <font>
      <b/>
      <sz val="8"/>
      <name val="仿宋"/>
      <charset val="134"/>
    </font>
    <font>
      <b/>
      <sz val="8"/>
      <name val="宋体"/>
      <charset val="134"/>
    </font>
    <font>
      <sz val="8"/>
      <color theme="1"/>
      <name val="仿宋"/>
      <charset val="134"/>
    </font>
    <font>
      <sz val="9"/>
      <name val="仿宋"/>
      <charset val="134"/>
    </font>
    <font>
      <b/>
      <u/>
      <sz val="8"/>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8"/>
      <name val="仿宋"/>
      <charset val="134"/>
    </font>
    <font>
      <sz val="8"/>
      <name val="宋体"/>
      <charset val="134"/>
    </font>
    <font>
      <b/>
      <sz val="9"/>
      <name val="宋体"/>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FFFFCC"/>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8" borderId="12" applyNumberFormat="0" applyAlignment="0" applyProtection="0">
      <alignment vertical="center"/>
    </xf>
    <xf numFmtId="0" fontId="23" fillId="9" borderId="13" applyNumberFormat="0" applyAlignment="0" applyProtection="0">
      <alignment vertical="center"/>
    </xf>
    <xf numFmtId="0" fontId="24" fillId="9" borderId="12" applyNumberFormat="0" applyAlignment="0" applyProtection="0">
      <alignment vertical="center"/>
    </xf>
    <xf numFmtId="0" fontId="25" fillId="10"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cellStyleXfs>
  <cellXfs count="10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10" fillId="0" borderId="1" xfId="0" applyFont="1" applyBorder="1" applyAlignment="1">
      <alignment horizontal="center" vertical="center" wrapText="1"/>
    </xf>
    <xf numFmtId="0" fontId="3" fillId="0" borderId="1" xfId="0" applyFont="1" applyBorder="1">
      <alignment vertical="center"/>
    </xf>
    <xf numFmtId="0" fontId="3" fillId="2"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0" xfId="0" applyFont="1" applyFill="1" applyAlignment="1">
      <alignment vertical="center" wrapText="1"/>
    </xf>
    <xf numFmtId="0" fontId="12" fillId="0"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9" fillId="0" borderId="0" xfId="0" applyNumberFormat="1" applyFont="1" applyFill="1" applyBorder="1" applyAlignment="1">
      <alignment horizontal="right"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top" wrapText="1"/>
    </xf>
    <xf numFmtId="0" fontId="3" fillId="0" borderId="4" xfId="51"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2" borderId="7" xfId="5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9" fillId="0" borderId="0" xfId="0" applyNumberFormat="1" applyFont="1" applyFill="1" applyBorder="1" applyAlignment="1">
      <alignment wrapText="1"/>
    </xf>
    <xf numFmtId="0" fontId="3" fillId="0"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4"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2" fillId="0" borderId="1"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180" fontId="11"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182" fontId="3"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4" xfId="5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64"/>
  <sheetViews>
    <sheetView tabSelected="1" topLeftCell="F106" workbookViewId="0">
      <selection activeCell="AI106" sqref="AI106"/>
    </sheetView>
  </sheetViews>
  <sheetFormatPr defaultColWidth="9" defaultRowHeight="13.5" customHeight="1"/>
  <cols>
    <col min="1" max="1" width="4.88333333333333" style="2" customWidth="1"/>
    <col min="2" max="2" width="14.1083333333333" style="2" customWidth="1"/>
    <col min="3" max="3" width="2.66666666666667" style="4" customWidth="1"/>
    <col min="4" max="4" width="3.33333333333333" style="3" customWidth="1"/>
    <col min="5" max="5" width="4.88333333333333" style="2" customWidth="1"/>
    <col min="6" max="6" width="7" style="5" customWidth="1"/>
    <col min="7" max="7" width="4" style="4" customWidth="1"/>
    <col min="8" max="8" width="14.4416666666667" style="3" customWidth="1"/>
    <col min="9" max="9" width="2.44166666666667" style="3" customWidth="1"/>
    <col min="10" max="10" width="4.88333333333333" style="4" customWidth="1"/>
    <col min="11" max="11" width="4.10833333333333" style="3" customWidth="1"/>
    <col min="12" max="12" width="11" style="3" customWidth="1"/>
    <col min="13" max="13" width="11.1083333333333" style="3" customWidth="1"/>
    <col min="14" max="14" width="4.44166666666667" style="3" customWidth="1"/>
    <col min="15" max="15" width="5.10833333333333" style="3" customWidth="1"/>
    <col min="16" max="16" width="5.33333333333333" style="3" customWidth="1"/>
    <col min="17" max="17" width="6" style="3" customWidth="1"/>
    <col min="18" max="18" width="6.88333333333333" style="3" customWidth="1"/>
    <col min="19" max="19" width="8" style="3" customWidth="1"/>
    <col min="20" max="20" width="15" style="3" customWidth="1"/>
    <col min="21" max="21" width="17.4416666666667" style="3" customWidth="1"/>
    <col min="22" max="22" width="4.10833333333333" style="3" customWidth="1"/>
    <col min="23" max="23" width="2.88333333333333" style="3" customWidth="1"/>
    <col min="24" max="24" width="3.44166666666667" style="3" customWidth="1"/>
    <col min="25" max="25" width="3.21666666666667" style="3" customWidth="1"/>
    <col min="26" max="26" width="2.66666666666667" style="3" customWidth="1"/>
    <col min="27" max="27" width="3.66666666666667" style="3" customWidth="1"/>
    <col min="28" max="28" width="4.10833333333333" style="3" customWidth="1"/>
    <col min="29" max="29" width="13.1083333333333" style="3" customWidth="1"/>
    <col min="30" max="30" width="11.8833333333333" style="3" customWidth="1"/>
    <col min="31" max="33" width="9.88333333333333" style="3" customWidth="1"/>
    <col min="34" max="34" width="4.88333333333333" style="3" customWidth="1"/>
    <col min="35" max="35" width="4.44166666666667" style="3" customWidth="1"/>
    <col min="36" max="36" width="3.88333333333333" style="3" customWidth="1"/>
    <col min="37" max="37" width="6.33333333333333" style="3" customWidth="1"/>
    <col min="38" max="15563" width="3.66666666666667" style="1"/>
    <col min="15564" max="16366" width="9" style="1"/>
    <col min="16367" max="16375" width="9" style="6"/>
  </cols>
  <sheetData>
    <row r="1" s="1" customFormat="1" customHeight="1" spans="1:37">
      <c r="A1" s="7" t="s">
        <v>0</v>
      </c>
      <c r="B1" s="7"/>
      <c r="C1" s="8"/>
      <c r="D1" s="9"/>
      <c r="E1" s="10"/>
      <c r="F1" s="5"/>
      <c r="G1" s="11"/>
      <c r="H1" s="12"/>
      <c r="I1" s="12"/>
      <c r="J1" s="11"/>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2" customFormat="1" ht="25.05" customHeight="1" spans="1:37">
      <c r="A2" s="13" t="s">
        <v>1</v>
      </c>
      <c r="B2" s="13"/>
      <c r="C2" s="14"/>
      <c r="D2" s="14"/>
      <c r="E2" s="13"/>
      <c r="F2" s="15"/>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2" customFormat="1" ht="16.95" customHeight="1" spans="1:37">
      <c r="A3" s="16"/>
      <c r="B3" s="16"/>
      <c r="C3" s="17"/>
      <c r="D3" s="18"/>
      <c r="E3" s="16"/>
      <c r="F3" s="19"/>
      <c r="G3" s="17"/>
      <c r="H3" s="18"/>
      <c r="I3" s="18"/>
      <c r="J3" s="17"/>
      <c r="K3" s="18"/>
      <c r="L3" s="18"/>
      <c r="M3" s="40"/>
      <c r="N3" s="41"/>
      <c r="O3" s="41"/>
      <c r="P3" s="41"/>
      <c r="Q3" s="41"/>
      <c r="R3" s="41"/>
      <c r="S3" s="44"/>
      <c r="T3" s="44"/>
      <c r="U3" s="44"/>
      <c r="V3" s="44"/>
      <c r="W3" s="44"/>
      <c r="X3" s="44"/>
      <c r="Y3" s="44"/>
      <c r="Z3" s="44"/>
      <c r="AA3" s="44"/>
      <c r="AB3" s="50"/>
      <c r="AC3" s="17" t="s">
        <v>2</v>
      </c>
      <c r="AD3" s="17"/>
      <c r="AE3" s="17"/>
      <c r="AF3" s="17"/>
      <c r="AG3" s="17"/>
      <c r="AH3" s="17"/>
      <c r="AI3" s="17"/>
      <c r="AJ3" s="17"/>
      <c r="AK3" s="56"/>
    </row>
    <row r="4" s="3" customFormat="1" ht="24" customHeight="1" spans="1:37">
      <c r="A4" s="20" t="s">
        <v>3</v>
      </c>
      <c r="B4" s="20" t="s">
        <v>4</v>
      </c>
      <c r="C4" s="20"/>
      <c r="D4" s="20"/>
      <c r="E4" s="20"/>
      <c r="F4" s="21"/>
      <c r="G4" s="20"/>
      <c r="H4" s="20"/>
      <c r="I4" s="20"/>
      <c r="J4" s="20"/>
      <c r="K4" s="20"/>
      <c r="L4" s="20" t="s">
        <v>5</v>
      </c>
      <c r="M4" s="20"/>
      <c r="N4" s="20"/>
      <c r="O4" s="20"/>
      <c r="P4" s="20" t="s">
        <v>6</v>
      </c>
      <c r="Q4" s="20" t="s">
        <v>7</v>
      </c>
      <c r="R4" s="20"/>
      <c r="S4" s="20" t="s">
        <v>8</v>
      </c>
      <c r="T4" s="20" t="s">
        <v>9</v>
      </c>
      <c r="U4" s="45" t="s">
        <v>10</v>
      </c>
      <c r="V4" s="20" t="s">
        <v>11</v>
      </c>
      <c r="W4" s="20"/>
      <c r="X4" s="20" t="s">
        <v>12</v>
      </c>
      <c r="Y4" s="20"/>
      <c r="Z4" s="20" t="s">
        <v>13</v>
      </c>
      <c r="AA4" s="20"/>
      <c r="AB4" s="45" t="s">
        <v>14</v>
      </c>
      <c r="AC4" s="45" t="s">
        <v>15</v>
      </c>
      <c r="AD4" s="51" t="s">
        <v>16</v>
      </c>
      <c r="AE4" s="52"/>
      <c r="AF4" s="52"/>
      <c r="AG4" s="52"/>
      <c r="AH4" s="45" t="s">
        <v>17</v>
      </c>
      <c r="AI4" s="45" t="s">
        <v>18</v>
      </c>
      <c r="AJ4" s="45" t="s">
        <v>19</v>
      </c>
      <c r="AK4" s="45" t="s">
        <v>20</v>
      </c>
    </row>
    <row r="5" s="3" customFormat="1" ht="76.95" customHeight="1" spans="1:37">
      <c r="A5" s="20"/>
      <c r="B5" s="20" t="s">
        <v>21</v>
      </c>
      <c r="C5" s="20" t="s">
        <v>22</v>
      </c>
      <c r="D5" s="20" t="s">
        <v>23</v>
      </c>
      <c r="E5" s="20" t="s">
        <v>24</v>
      </c>
      <c r="F5" s="21" t="s">
        <v>25</v>
      </c>
      <c r="G5" s="20" t="s">
        <v>26</v>
      </c>
      <c r="H5" s="20" t="s">
        <v>27</v>
      </c>
      <c r="I5" s="20" t="s">
        <v>28</v>
      </c>
      <c r="J5" s="20" t="s">
        <v>29</v>
      </c>
      <c r="K5" s="20" t="s">
        <v>30</v>
      </c>
      <c r="L5" s="20" t="s">
        <v>31</v>
      </c>
      <c r="M5" s="20" t="s">
        <v>32</v>
      </c>
      <c r="N5" s="20" t="s">
        <v>33</v>
      </c>
      <c r="O5" s="20" t="s">
        <v>34</v>
      </c>
      <c r="P5" s="20"/>
      <c r="Q5" s="45" t="s">
        <v>35</v>
      </c>
      <c r="R5" s="20" t="s">
        <v>36</v>
      </c>
      <c r="S5" s="20"/>
      <c r="T5" s="20"/>
      <c r="U5" s="45"/>
      <c r="V5" s="20" t="s">
        <v>37</v>
      </c>
      <c r="W5" s="20" t="s">
        <v>38</v>
      </c>
      <c r="X5" s="20" t="s">
        <v>37</v>
      </c>
      <c r="Y5" s="20" t="s">
        <v>38</v>
      </c>
      <c r="Z5" s="20" t="s">
        <v>37</v>
      </c>
      <c r="AA5" s="20" t="s">
        <v>38</v>
      </c>
      <c r="AB5" s="45"/>
      <c r="AC5" s="45"/>
      <c r="AD5" s="45" t="s">
        <v>39</v>
      </c>
      <c r="AE5" s="45" t="s">
        <v>40</v>
      </c>
      <c r="AF5" s="45" t="s">
        <v>41</v>
      </c>
      <c r="AG5" s="45" t="s">
        <v>42</v>
      </c>
      <c r="AH5" s="45"/>
      <c r="AI5" s="45"/>
      <c r="AJ5" s="45"/>
      <c r="AK5" s="45"/>
    </row>
    <row r="6" s="3" customFormat="1" ht="73.5" spans="1:37">
      <c r="A6" s="22">
        <v>1</v>
      </c>
      <c r="B6" s="23" t="s">
        <v>43</v>
      </c>
      <c r="C6" s="22" t="s">
        <v>44</v>
      </c>
      <c r="D6" s="22" t="s">
        <v>45</v>
      </c>
      <c r="E6" s="22" t="s">
        <v>46</v>
      </c>
      <c r="F6" s="24" t="s">
        <v>47</v>
      </c>
      <c r="G6" s="22" t="s">
        <v>48</v>
      </c>
      <c r="H6" s="22" t="s">
        <v>49</v>
      </c>
      <c r="I6" s="22" t="s">
        <v>50</v>
      </c>
      <c r="J6" s="22">
        <v>1</v>
      </c>
      <c r="K6" s="22" t="s">
        <v>51</v>
      </c>
      <c r="L6" s="22">
        <v>130</v>
      </c>
      <c r="M6" s="22">
        <v>130</v>
      </c>
      <c r="N6" s="22"/>
      <c r="O6" s="22"/>
      <c r="P6" s="22" t="s">
        <v>52</v>
      </c>
      <c r="Q6" s="22">
        <v>66</v>
      </c>
      <c r="R6" s="22">
        <v>41</v>
      </c>
      <c r="S6" s="22">
        <v>0.3</v>
      </c>
      <c r="T6" s="22" t="s">
        <v>53</v>
      </c>
      <c r="U6" s="22" t="s">
        <v>54</v>
      </c>
      <c r="V6" s="22" t="s">
        <v>55</v>
      </c>
      <c r="W6" s="22" t="s">
        <v>56</v>
      </c>
      <c r="X6" s="22" t="s">
        <v>57</v>
      </c>
      <c r="Y6" s="22" t="s">
        <v>58</v>
      </c>
      <c r="Z6" s="22" t="s">
        <v>59</v>
      </c>
      <c r="AA6" s="22" t="s">
        <v>60</v>
      </c>
      <c r="AB6" s="22" t="s">
        <v>61</v>
      </c>
      <c r="AC6" s="22">
        <f>AD6+AE6+AF6+AG6</f>
        <v>130</v>
      </c>
      <c r="AD6" s="22">
        <v>130</v>
      </c>
      <c r="AE6" s="22"/>
      <c r="AF6" s="22"/>
      <c r="AG6" s="22"/>
      <c r="AH6" s="23" t="s">
        <v>62</v>
      </c>
      <c r="AI6" s="23" t="s">
        <v>63</v>
      </c>
      <c r="AJ6" s="23"/>
      <c r="AK6" s="23"/>
    </row>
    <row r="7" s="3" customFormat="1" ht="84" spans="1:37">
      <c r="A7" s="22">
        <v>2</v>
      </c>
      <c r="B7" s="25" t="s">
        <v>64</v>
      </c>
      <c r="C7" s="25" t="s">
        <v>65</v>
      </c>
      <c r="D7" s="25" t="s">
        <v>66</v>
      </c>
      <c r="E7" s="25" t="s">
        <v>67</v>
      </c>
      <c r="F7" s="24" t="s">
        <v>68</v>
      </c>
      <c r="G7" s="25" t="s">
        <v>69</v>
      </c>
      <c r="H7" s="25" t="s">
        <v>70</v>
      </c>
      <c r="I7" s="25" t="s">
        <v>71</v>
      </c>
      <c r="J7" s="42">
        <v>1</v>
      </c>
      <c r="K7" s="25" t="s">
        <v>72</v>
      </c>
      <c r="L7" s="25">
        <v>20</v>
      </c>
      <c r="M7" s="25">
        <v>20</v>
      </c>
      <c r="N7" s="22"/>
      <c r="O7" s="22"/>
      <c r="P7" s="22" t="s">
        <v>73</v>
      </c>
      <c r="Q7" s="22">
        <v>115</v>
      </c>
      <c r="R7" s="22">
        <v>78</v>
      </c>
      <c r="S7" s="25"/>
      <c r="T7" s="46" t="s">
        <v>74</v>
      </c>
      <c r="U7" s="22" t="s">
        <v>75</v>
      </c>
      <c r="V7" s="22" t="s">
        <v>76</v>
      </c>
      <c r="W7" s="22" t="s">
        <v>77</v>
      </c>
      <c r="X7" s="22" t="s">
        <v>57</v>
      </c>
      <c r="Y7" s="22" t="s">
        <v>58</v>
      </c>
      <c r="Z7" s="22" t="s">
        <v>78</v>
      </c>
      <c r="AA7" s="22" t="s">
        <v>79</v>
      </c>
      <c r="AB7" s="22" t="s">
        <v>61</v>
      </c>
      <c r="AC7" s="22">
        <f t="shared" ref="AC7:AC39" si="0">AD7+AE7+AF7+AG7</f>
        <v>20</v>
      </c>
      <c r="AD7" s="22"/>
      <c r="AE7" s="22"/>
      <c r="AF7" s="22"/>
      <c r="AG7" s="22">
        <v>20</v>
      </c>
      <c r="AH7" s="23" t="s">
        <v>80</v>
      </c>
      <c r="AI7" s="23" t="s">
        <v>81</v>
      </c>
      <c r="AJ7" s="23"/>
      <c r="AK7" s="57"/>
    </row>
    <row r="8" s="3" customFormat="1" ht="84" spans="1:37">
      <c r="A8" s="22">
        <v>3</v>
      </c>
      <c r="B8" s="23" t="s">
        <v>82</v>
      </c>
      <c r="C8" s="25" t="s">
        <v>44</v>
      </c>
      <c r="D8" s="25" t="s">
        <v>66</v>
      </c>
      <c r="E8" s="25" t="s">
        <v>67</v>
      </c>
      <c r="F8" s="24" t="s">
        <v>83</v>
      </c>
      <c r="G8" s="25" t="s">
        <v>84</v>
      </c>
      <c r="H8" s="25" t="s">
        <v>85</v>
      </c>
      <c r="I8" s="25" t="s">
        <v>71</v>
      </c>
      <c r="J8" s="25">
        <v>1</v>
      </c>
      <c r="K8" s="25" t="s">
        <v>86</v>
      </c>
      <c r="L8" s="39">
        <v>16.633395</v>
      </c>
      <c r="M8" s="39">
        <v>16.633395</v>
      </c>
      <c r="N8" s="22"/>
      <c r="O8" s="22"/>
      <c r="P8" s="22" t="s">
        <v>87</v>
      </c>
      <c r="Q8" s="22">
        <v>150</v>
      </c>
      <c r="R8" s="22">
        <v>75</v>
      </c>
      <c r="S8" s="39"/>
      <c r="T8" s="47" t="s">
        <v>88</v>
      </c>
      <c r="U8" s="22" t="s">
        <v>75</v>
      </c>
      <c r="V8" s="22" t="s">
        <v>76</v>
      </c>
      <c r="W8" s="22" t="s">
        <v>77</v>
      </c>
      <c r="X8" s="22" t="s">
        <v>57</v>
      </c>
      <c r="Y8" s="22" t="s">
        <v>58</v>
      </c>
      <c r="Z8" s="22" t="s">
        <v>89</v>
      </c>
      <c r="AA8" s="22" t="s">
        <v>90</v>
      </c>
      <c r="AB8" s="22" t="s">
        <v>61</v>
      </c>
      <c r="AC8" s="22">
        <f t="shared" si="0"/>
        <v>16.633395</v>
      </c>
      <c r="AD8" s="22"/>
      <c r="AE8" s="22"/>
      <c r="AF8" s="22"/>
      <c r="AG8" s="22">
        <v>16.633395</v>
      </c>
      <c r="AH8" s="23" t="s">
        <v>91</v>
      </c>
      <c r="AI8" s="23" t="s">
        <v>92</v>
      </c>
      <c r="AJ8" s="58"/>
      <c r="AK8" s="22"/>
    </row>
    <row r="9" s="3" customFormat="1" ht="73.5" spans="1:37">
      <c r="A9" s="22">
        <v>4</v>
      </c>
      <c r="B9" s="23" t="s">
        <v>93</v>
      </c>
      <c r="C9" s="25" t="s">
        <v>44</v>
      </c>
      <c r="D9" s="25" t="s">
        <v>66</v>
      </c>
      <c r="E9" s="25" t="s">
        <v>94</v>
      </c>
      <c r="F9" s="24" t="s">
        <v>95</v>
      </c>
      <c r="G9" s="25" t="s">
        <v>96</v>
      </c>
      <c r="H9" s="25" t="s">
        <v>97</v>
      </c>
      <c r="I9" s="25" t="s">
        <v>98</v>
      </c>
      <c r="J9" s="25">
        <v>25</v>
      </c>
      <c r="K9" s="25" t="s">
        <v>51</v>
      </c>
      <c r="L9" s="22">
        <v>6</v>
      </c>
      <c r="M9" s="22">
        <v>6</v>
      </c>
      <c r="N9" s="22"/>
      <c r="O9" s="22"/>
      <c r="P9" s="22" t="s">
        <v>99</v>
      </c>
      <c r="Q9" s="22">
        <v>120</v>
      </c>
      <c r="R9" s="22">
        <v>85</v>
      </c>
      <c r="S9" s="22"/>
      <c r="T9" s="46" t="s">
        <v>100</v>
      </c>
      <c r="U9" s="22" t="s">
        <v>75</v>
      </c>
      <c r="V9" s="22" t="s">
        <v>101</v>
      </c>
      <c r="W9" s="22" t="s">
        <v>102</v>
      </c>
      <c r="X9" s="22" t="s">
        <v>57</v>
      </c>
      <c r="Y9" s="22" t="s">
        <v>58</v>
      </c>
      <c r="Z9" s="22" t="s">
        <v>103</v>
      </c>
      <c r="AA9" s="22" t="s">
        <v>104</v>
      </c>
      <c r="AB9" s="22" t="s">
        <v>61</v>
      </c>
      <c r="AC9" s="22">
        <f t="shared" si="0"/>
        <v>6</v>
      </c>
      <c r="AD9" s="22"/>
      <c r="AE9" s="22"/>
      <c r="AF9" s="22"/>
      <c r="AG9" s="22">
        <v>6</v>
      </c>
      <c r="AH9" s="23" t="s">
        <v>105</v>
      </c>
      <c r="AI9" s="23" t="s">
        <v>106</v>
      </c>
      <c r="AJ9" s="23"/>
      <c r="AK9" s="59"/>
    </row>
    <row r="10" s="3" customFormat="1" ht="105" spans="1:37">
      <c r="A10" s="22">
        <v>5</v>
      </c>
      <c r="B10" s="23" t="s">
        <v>107</v>
      </c>
      <c r="C10" s="25" t="s">
        <v>65</v>
      </c>
      <c r="D10" s="25" t="s">
        <v>66</v>
      </c>
      <c r="E10" s="25" t="s">
        <v>94</v>
      </c>
      <c r="F10" s="24" t="s">
        <v>108</v>
      </c>
      <c r="G10" s="25" t="s">
        <v>109</v>
      </c>
      <c r="H10" s="25" t="s">
        <v>110</v>
      </c>
      <c r="I10" s="25" t="s">
        <v>111</v>
      </c>
      <c r="J10" s="25">
        <v>580</v>
      </c>
      <c r="K10" s="25" t="s">
        <v>51</v>
      </c>
      <c r="L10" s="22">
        <v>24</v>
      </c>
      <c r="M10" s="22">
        <v>24</v>
      </c>
      <c r="N10" s="22"/>
      <c r="O10" s="22"/>
      <c r="P10" s="22" t="s">
        <v>112</v>
      </c>
      <c r="Q10" s="22">
        <v>109</v>
      </c>
      <c r="R10" s="22">
        <v>70</v>
      </c>
      <c r="S10" s="22"/>
      <c r="T10" s="46" t="s">
        <v>113</v>
      </c>
      <c r="U10" s="22" t="s">
        <v>75</v>
      </c>
      <c r="V10" s="22" t="s">
        <v>101</v>
      </c>
      <c r="W10" s="22" t="s">
        <v>102</v>
      </c>
      <c r="X10" s="22" t="s">
        <v>57</v>
      </c>
      <c r="Y10" s="22" t="s">
        <v>58</v>
      </c>
      <c r="Z10" s="22" t="s">
        <v>114</v>
      </c>
      <c r="AA10" s="22" t="s">
        <v>115</v>
      </c>
      <c r="AB10" s="22" t="s">
        <v>61</v>
      </c>
      <c r="AC10" s="22">
        <f t="shared" si="0"/>
        <v>24</v>
      </c>
      <c r="AD10" s="22"/>
      <c r="AE10" s="22"/>
      <c r="AF10" s="22"/>
      <c r="AG10" s="22">
        <v>24</v>
      </c>
      <c r="AH10" s="60" t="s">
        <v>81</v>
      </c>
      <c r="AI10" s="23" t="s">
        <v>116</v>
      </c>
      <c r="AJ10" s="23"/>
      <c r="AK10" s="22"/>
    </row>
    <row r="11" s="3" customFormat="1" ht="84" spans="1:37">
      <c r="A11" s="22">
        <v>6</v>
      </c>
      <c r="B11" s="23" t="s">
        <v>117</v>
      </c>
      <c r="C11" s="25" t="s">
        <v>65</v>
      </c>
      <c r="D11" s="25" t="s">
        <v>66</v>
      </c>
      <c r="E11" s="25" t="s">
        <v>94</v>
      </c>
      <c r="F11" s="24" t="s">
        <v>118</v>
      </c>
      <c r="G11" s="25" t="s">
        <v>109</v>
      </c>
      <c r="H11" s="25" t="s">
        <v>110</v>
      </c>
      <c r="I11" s="25" t="s">
        <v>98</v>
      </c>
      <c r="J11" s="25">
        <v>1.5</v>
      </c>
      <c r="K11" s="25" t="s">
        <v>119</v>
      </c>
      <c r="L11" s="22">
        <v>40</v>
      </c>
      <c r="M11" s="22">
        <v>40</v>
      </c>
      <c r="N11" s="22"/>
      <c r="O11" s="22"/>
      <c r="P11" s="22" t="s">
        <v>120</v>
      </c>
      <c r="Q11" s="22">
        <v>220</v>
      </c>
      <c r="R11" s="22">
        <v>36</v>
      </c>
      <c r="S11" s="22"/>
      <c r="T11" s="46" t="s">
        <v>121</v>
      </c>
      <c r="U11" s="22" t="s">
        <v>75</v>
      </c>
      <c r="V11" s="22" t="s">
        <v>101</v>
      </c>
      <c r="W11" s="22" t="s">
        <v>102</v>
      </c>
      <c r="X11" s="22" t="s">
        <v>57</v>
      </c>
      <c r="Y11" s="22" t="s">
        <v>58</v>
      </c>
      <c r="Z11" s="22" t="s">
        <v>114</v>
      </c>
      <c r="AA11" s="22" t="s">
        <v>115</v>
      </c>
      <c r="AB11" s="23" t="s">
        <v>122</v>
      </c>
      <c r="AC11" s="22">
        <f t="shared" si="0"/>
        <v>40</v>
      </c>
      <c r="AD11" s="22"/>
      <c r="AE11" s="22"/>
      <c r="AF11" s="22"/>
      <c r="AG11" s="22">
        <v>40</v>
      </c>
      <c r="AH11" s="60" t="s">
        <v>123</v>
      </c>
      <c r="AI11" s="60" t="s">
        <v>124</v>
      </c>
      <c r="AJ11" s="23"/>
      <c r="AK11" s="22"/>
    </row>
    <row r="12" s="3" customFormat="1" ht="84" spans="1:37">
      <c r="A12" s="22">
        <v>7</v>
      </c>
      <c r="B12" s="23" t="s">
        <v>125</v>
      </c>
      <c r="C12" s="22" t="s">
        <v>65</v>
      </c>
      <c r="D12" s="22" t="s">
        <v>45</v>
      </c>
      <c r="E12" s="22" t="s">
        <v>46</v>
      </c>
      <c r="F12" s="24" t="s">
        <v>126</v>
      </c>
      <c r="G12" s="23" t="s">
        <v>48</v>
      </c>
      <c r="H12" s="23" t="s">
        <v>127</v>
      </c>
      <c r="I12" s="23" t="s">
        <v>50</v>
      </c>
      <c r="J12" s="23">
        <v>30</v>
      </c>
      <c r="K12" s="23" t="s">
        <v>128</v>
      </c>
      <c r="L12" s="23">
        <v>340</v>
      </c>
      <c r="M12" s="23">
        <v>340</v>
      </c>
      <c r="N12" s="23"/>
      <c r="O12" s="23"/>
      <c r="P12" s="23" t="s">
        <v>129</v>
      </c>
      <c r="Q12" s="23">
        <v>147</v>
      </c>
      <c r="R12" s="23">
        <v>113</v>
      </c>
      <c r="S12" s="23">
        <v>1</v>
      </c>
      <c r="T12" s="22" t="s">
        <v>130</v>
      </c>
      <c r="U12" s="22" t="s">
        <v>131</v>
      </c>
      <c r="V12" s="23" t="s">
        <v>132</v>
      </c>
      <c r="W12" s="23" t="s">
        <v>133</v>
      </c>
      <c r="X12" s="22" t="s">
        <v>57</v>
      </c>
      <c r="Y12" s="23" t="s">
        <v>58</v>
      </c>
      <c r="Z12" s="23" t="s">
        <v>59</v>
      </c>
      <c r="AA12" s="23" t="s">
        <v>60</v>
      </c>
      <c r="AB12" s="23"/>
      <c r="AC12" s="22"/>
      <c r="AD12" s="23"/>
      <c r="AE12" s="23"/>
      <c r="AF12" s="23"/>
      <c r="AG12" s="23"/>
      <c r="AH12" s="23" t="s">
        <v>134</v>
      </c>
      <c r="AI12" s="23" t="s">
        <v>135</v>
      </c>
      <c r="AJ12" s="23"/>
      <c r="AK12" s="23"/>
    </row>
    <row r="13" s="3" customFormat="1" ht="94.5" spans="1:37">
      <c r="A13" s="22">
        <v>8</v>
      </c>
      <c r="B13" s="25" t="s">
        <v>136</v>
      </c>
      <c r="C13" s="25" t="s">
        <v>65</v>
      </c>
      <c r="D13" s="22" t="s">
        <v>45</v>
      </c>
      <c r="E13" s="25" t="s">
        <v>46</v>
      </c>
      <c r="F13" s="24" t="s">
        <v>137</v>
      </c>
      <c r="G13" s="26" t="s">
        <v>138</v>
      </c>
      <c r="H13" s="25" t="s">
        <v>139</v>
      </c>
      <c r="I13" s="26" t="s">
        <v>50</v>
      </c>
      <c r="J13" s="26">
        <v>1</v>
      </c>
      <c r="K13" s="26" t="s">
        <v>140</v>
      </c>
      <c r="L13" s="26">
        <v>300</v>
      </c>
      <c r="M13" s="26">
        <v>300</v>
      </c>
      <c r="N13" s="43"/>
      <c r="O13" s="43"/>
      <c r="P13" s="22" t="s">
        <v>141</v>
      </c>
      <c r="Q13" s="43">
        <v>81</v>
      </c>
      <c r="R13" s="43">
        <v>67</v>
      </c>
      <c r="S13" s="22" t="s">
        <v>142</v>
      </c>
      <c r="T13" s="22" t="s">
        <v>143</v>
      </c>
      <c r="U13" s="22" t="s">
        <v>144</v>
      </c>
      <c r="V13" s="22" t="s">
        <v>55</v>
      </c>
      <c r="W13" s="22" t="s">
        <v>56</v>
      </c>
      <c r="X13" s="22" t="s">
        <v>57</v>
      </c>
      <c r="Y13" s="22" t="s">
        <v>58</v>
      </c>
      <c r="Z13" s="22" t="s">
        <v>145</v>
      </c>
      <c r="AA13" s="22" t="s">
        <v>146</v>
      </c>
      <c r="AB13" s="39"/>
      <c r="AC13" s="22"/>
      <c r="AD13" s="39"/>
      <c r="AE13" s="39"/>
      <c r="AF13" s="39"/>
      <c r="AG13" s="39"/>
      <c r="AH13" s="23" t="s">
        <v>123</v>
      </c>
      <c r="AI13" s="23" t="s">
        <v>147</v>
      </c>
      <c r="AJ13" s="23"/>
      <c r="AK13" s="22"/>
    </row>
    <row r="14" s="3" customFormat="1" ht="52.5" spans="1:37">
      <c r="A14" s="22">
        <v>9</v>
      </c>
      <c r="B14" s="23" t="s">
        <v>148</v>
      </c>
      <c r="C14" s="25" t="s">
        <v>65</v>
      </c>
      <c r="D14" s="25" t="s">
        <v>66</v>
      </c>
      <c r="E14" s="22" t="s">
        <v>149</v>
      </c>
      <c r="F14" s="24" t="s">
        <v>150</v>
      </c>
      <c r="G14" s="25" t="s">
        <v>151</v>
      </c>
      <c r="H14" s="27" t="s">
        <v>152</v>
      </c>
      <c r="I14" s="27" t="s">
        <v>111</v>
      </c>
      <c r="J14" s="25">
        <v>3200</v>
      </c>
      <c r="K14" s="27"/>
      <c r="L14" s="22">
        <v>40</v>
      </c>
      <c r="M14" s="22">
        <v>40</v>
      </c>
      <c r="N14" s="22"/>
      <c r="O14" s="22"/>
      <c r="P14" s="22" t="s">
        <v>153</v>
      </c>
      <c r="Q14" s="22">
        <v>293</v>
      </c>
      <c r="R14" s="22">
        <v>43</v>
      </c>
      <c r="S14" s="22"/>
      <c r="T14" s="22" t="s">
        <v>154</v>
      </c>
      <c r="U14" s="22" t="s">
        <v>155</v>
      </c>
      <c r="V14" s="22" t="s">
        <v>156</v>
      </c>
      <c r="W14" s="22" t="s">
        <v>157</v>
      </c>
      <c r="X14" s="22" t="s">
        <v>57</v>
      </c>
      <c r="Y14" s="22" t="s">
        <v>58</v>
      </c>
      <c r="Z14" s="22" t="s">
        <v>158</v>
      </c>
      <c r="AA14" s="22" t="s">
        <v>159</v>
      </c>
      <c r="AB14" s="23" t="s">
        <v>122</v>
      </c>
      <c r="AC14" s="22">
        <f t="shared" si="0"/>
        <v>40</v>
      </c>
      <c r="AD14" s="22">
        <v>40</v>
      </c>
      <c r="AE14" s="22"/>
      <c r="AF14" s="22"/>
      <c r="AG14" s="22"/>
      <c r="AH14" s="23" t="s">
        <v>123</v>
      </c>
      <c r="AI14" s="23" t="s">
        <v>160</v>
      </c>
      <c r="AJ14" s="23"/>
      <c r="AK14" s="22"/>
    </row>
    <row r="15" s="3" customFormat="1" ht="52.5" spans="1:37">
      <c r="A15" s="22">
        <v>10</v>
      </c>
      <c r="B15" s="23" t="s">
        <v>161</v>
      </c>
      <c r="C15" s="25" t="s">
        <v>65</v>
      </c>
      <c r="D15" s="25" t="s">
        <v>66</v>
      </c>
      <c r="E15" s="22" t="s">
        <v>94</v>
      </c>
      <c r="F15" s="24" t="s">
        <v>162</v>
      </c>
      <c r="G15" s="25" t="s">
        <v>151</v>
      </c>
      <c r="H15" s="27" t="s">
        <v>163</v>
      </c>
      <c r="I15" s="27" t="s">
        <v>98</v>
      </c>
      <c r="J15" s="25">
        <v>1.2</v>
      </c>
      <c r="K15" s="27"/>
      <c r="L15" s="22">
        <v>20</v>
      </c>
      <c r="M15" s="22">
        <v>20</v>
      </c>
      <c r="N15" s="22"/>
      <c r="O15" s="22"/>
      <c r="P15" s="22" t="s">
        <v>164</v>
      </c>
      <c r="Q15" s="22">
        <v>293</v>
      </c>
      <c r="R15" s="22">
        <v>43</v>
      </c>
      <c r="S15" s="22"/>
      <c r="T15" s="22" t="s">
        <v>165</v>
      </c>
      <c r="U15" s="22" t="s">
        <v>155</v>
      </c>
      <c r="V15" s="22" t="s">
        <v>101</v>
      </c>
      <c r="W15" s="22" t="s">
        <v>102</v>
      </c>
      <c r="X15" s="22" t="s">
        <v>57</v>
      </c>
      <c r="Y15" s="22" t="s">
        <v>58</v>
      </c>
      <c r="Z15" s="22" t="s">
        <v>158</v>
      </c>
      <c r="AA15" s="22" t="s">
        <v>159</v>
      </c>
      <c r="AB15" s="23" t="s">
        <v>122</v>
      </c>
      <c r="AC15" s="22">
        <f t="shared" si="0"/>
        <v>20</v>
      </c>
      <c r="AD15" s="22">
        <v>20</v>
      </c>
      <c r="AE15" s="22"/>
      <c r="AF15" s="22"/>
      <c r="AG15" s="22"/>
      <c r="AH15" s="23" t="s">
        <v>123</v>
      </c>
      <c r="AI15" s="23" t="s">
        <v>160</v>
      </c>
      <c r="AJ15" s="23"/>
      <c r="AK15" s="22"/>
    </row>
    <row r="16" s="3" customFormat="1" ht="42" spans="1:37">
      <c r="A16" s="22">
        <v>11</v>
      </c>
      <c r="B16" s="23" t="s">
        <v>166</v>
      </c>
      <c r="C16" s="25" t="s">
        <v>44</v>
      </c>
      <c r="D16" s="22" t="s">
        <v>45</v>
      </c>
      <c r="E16" s="25" t="s">
        <v>46</v>
      </c>
      <c r="F16" s="24" t="s">
        <v>167</v>
      </c>
      <c r="G16" s="25" t="s">
        <v>151</v>
      </c>
      <c r="H16" s="27" t="s">
        <v>168</v>
      </c>
      <c r="I16" s="27" t="s">
        <v>50</v>
      </c>
      <c r="J16" s="25">
        <v>1</v>
      </c>
      <c r="K16" s="27"/>
      <c r="L16" s="22">
        <v>35</v>
      </c>
      <c r="M16" s="22">
        <v>35</v>
      </c>
      <c r="N16" s="22"/>
      <c r="O16" s="22"/>
      <c r="P16" s="22" t="s">
        <v>169</v>
      </c>
      <c r="Q16" s="22">
        <v>293</v>
      </c>
      <c r="R16" s="22">
        <v>43</v>
      </c>
      <c r="S16" s="22"/>
      <c r="T16" s="27" t="s">
        <v>170</v>
      </c>
      <c r="U16" s="22" t="s">
        <v>144</v>
      </c>
      <c r="V16" s="22" t="s">
        <v>55</v>
      </c>
      <c r="W16" s="22" t="s">
        <v>56</v>
      </c>
      <c r="X16" s="22" t="s">
        <v>57</v>
      </c>
      <c r="Y16" s="22" t="s">
        <v>58</v>
      </c>
      <c r="Z16" s="22" t="s">
        <v>158</v>
      </c>
      <c r="AA16" s="22" t="s">
        <v>159</v>
      </c>
      <c r="AB16" s="39"/>
      <c r="AC16" s="22"/>
      <c r="AD16" s="22"/>
      <c r="AE16" s="22"/>
      <c r="AF16" s="22"/>
      <c r="AG16" s="22"/>
      <c r="AH16" s="23" t="s">
        <v>123</v>
      </c>
      <c r="AI16" s="23" t="s">
        <v>160</v>
      </c>
      <c r="AJ16" s="23"/>
      <c r="AK16" s="22"/>
    </row>
    <row r="17" s="3" customFormat="1" ht="52.5" spans="1:37">
      <c r="A17" s="22">
        <v>12</v>
      </c>
      <c r="B17" s="23" t="s">
        <v>171</v>
      </c>
      <c r="C17" s="22" t="s">
        <v>44</v>
      </c>
      <c r="D17" s="23" t="s">
        <v>66</v>
      </c>
      <c r="E17" s="22" t="s">
        <v>67</v>
      </c>
      <c r="F17" s="24" t="s">
        <v>172</v>
      </c>
      <c r="G17" s="23" t="s">
        <v>173</v>
      </c>
      <c r="H17" s="23" t="s">
        <v>174</v>
      </c>
      <c r="I17" s="23" t="s">
        <v>71</v>
      </c>
      <c r="J17" s="23">
        <v>1</v>
      </c>
      <c r="K17" s="23" t="s">
        <v>175</v>
      </c>
      <c r="L17" s="23">
        <v>36</v>
      </c>
      <c r="M17" s="23">
        <v>36</v>
      </c>
      <c r="N17" s="23"/>
      <c r="O17" s="23"/>
      <c r="P17" s="23" t="s">
        <v>176</v>
      </c>
      <c r="Q17" s="23">
        <v>649</v>
      </c>
      <c r="R17" s="23">
        <v>88</v>
      </c>
      <c r="S17" s="23"/>
      <c r="T17" s="22" t="s">
        <v>177</v>
      </c>
      <c r="U17" s="22" t="s">
        <v>178</v>
      </c>
      <c r="V17" s="22" t="s">
        <v>76</v>
      </c>
      <c r="W17" s="22" t="s">
        <v>77</v>
      </c>
      <c r="X17" s="22" t="s">
        <v>57</v>
      </c>
      <c r="Y17" s="23" t="s">
        <v>58</v>
      </c>
      <c r="Z17" s="23" t="s">
        <v>179</v>
      </c>
      <c r="AA17" s="23" t="s">
        <v>180</v>
      </c>
      <c r="AB17" s="23" t="s">
        <v>122</v>
      </c>
      <c r="AC17" s="22">
        <f t="shared" si="0"/>
        <v>36</v>
      </c>
      <c r="AD17" s="23"/>
      <c r="AE17" s="23"/>
      <c r="AF17" s="23">
        <v>36</v>
      </c>
      <c r="AG17" s="23"/>
      <c r="AH17" s="23" t="s">
        <v>181</v>
      </c>
      <c r="AI17" s="23" t="s">
        <v>182</v>
      </c>
      <c r="AJ17" s="23"/>
      <c r="AK17" s="22"/>
    </row>
    <row r="18" s="3" customFormat="1" ht="52.5" spans="1:37">
      <c r="A18" s="22">
        <v>13</v>
      </c>
      <c r="B18" s="23" t="s">
        <v>183</v>
      </c>
      <c r="C18" s="23" t="s">
        <v>65</v>
      </c>
      <c r="D18" s="23" t="s">
        <v>66</v>
      </c>
      <c r="E18" s="23" t="s">
        <v>94</v>
      </c>
      <c r="F18" s="24" t="s">
        <v>184</v>
      </c>
      <c r="G18" s="23" t="s">
        <v>185</v>
      </c>
      <c r="H18" s="23" t="s">
        <v>186</v>
      </c>
      <c r="I18" s="23" t="s">
        <v>98</v>
      </c>
      <c r="J18" s="23">
        <v>2</v>
      </c>
      <c r="K18" s="23" t="s">
        <v>51</v>
      </c>
      <c r="L18" s="23">
        <v>70</v>
      </c>
      <c r="M18" s="23">
        <v>70</v>
      </c>
      <c r="N18" s="23"/>
      <c r="O18" s="23"/>
      <c r="P18" s="23" t="s">
        <v>187</v>
      </c>
      <c r="Q18" s="23">
        <v>1068</v>
      </c>
      <c r="R18" s="23">
        <v>133</v>
      </c>
      <c r="S18" s="23"/>
      <c r="T18" s="23" t="s">
        <v>188</v>
      </c>
      <c r="U18" s="23" t="s">
        <v>189</v>
      </c>
      <c r="V18" s="22" t="s">
        <v>101</v>
      </c>
      <c r="W18" s="23" t="s">
        <v>102</v>
      </c>
      <c r="X18" s="22" t="s">
        <v>57</v>
      </c>
      <c r="Y18" s="23" t="s">
        <v>58</v>
      </c>
      <c r="Z18" s="23" t="s">
        <v>190</v>
      </c>
      <c r="AA18" s="23" t="s">
        <v>180</v>
      </c>
      <c r="AB18" s="23"/>
      <c r="AC18" s="22"/>
      <c r="AD18" s="23"/>
      <c r="AE18" s="23"/>
      <c r="AF18" s="23"/>
      <c r="AG18" s="23"/>
      <c r="AH18" s="23" t="s">
        <v>181</v>
      </c>
      <c r="AI18" s="23" t="s">
        <v>182</v>
      </c>
      <c r="AJ18" s="23"/>
      <c r="AK18" s="22"/>
    </row>
    <row r="19" s="3" customFormat="1" ht="73.5" spans="1:37">
      <c r="A19" s="22">
        <v>14</v>
      </c>
      <c r="B19" s="23" t="s">
        <v>191</v>
      </c>
      <c r="C19" s="28" t="s">
        <v>65</v>
      </c>
      <c r="D19" s="28" t="s">
        <v>66</v>
      </c>
      <c r="E19" s="28" t="s">
        <v>94</v>
      </c>
      <c r="F19" s="24" t="s">
        <v>192</v>
      </c>
      <c r="G19" s="28" t="s">
        <v>48</v>
      </c>
      <c r="H19" s="28" t="s">
        <v>193</v>
      </c>
      <c r="I19" s="28" t="s">
        <v>71</v>
      </c>
      <c r="J19" s="28">
        <v>1</v>
      </c>
      <c r="K19" s="28" t="s">
        <v>119</v>
      </c>
      <c r="L19" s="22">
        <v>310</v>
      </c>
      <c r="M19" s="22">
        <v>310</v>
      </c>
      <c r="N19" s="22"/>
      <c r="O19" s="22"/>
      <c r="P19" s="22" t="s">
        <v>194</v>
      </c>
      <c r="Q19" s="22">
        <v>121</v>
      </c>
      <c r="R19" s="22">
        <v>46</v>
      </c>
      <c r="S19" s="22"/>
      <c r="T19" s="22" t="s">
        <v>195</v>
      </c>
      <c r="U19" s="22" t="s">
        <v>75</v>
      </c>
      <c r="V19" s="22" t="s">
        <v>101</v>
      </c>
      <c r="W19" s="22" t="s">
        <v>102</v>
      </c>
      <c r="X19" s="22" t="s">
        <v>57</v>
      </c>
      <c r="Y19" s="22" t="s">
        <v>58</v>
      </c>
      <c r="Z19" s="53" t="s">
        <v>59</v>
      </c>
      <c r="AA19" s="53" t="s">
        <v>60</v>
      </c>
      <c r="AB19" s="23" t="s">
        <v>122</v>
      </c>
      <c r="AC19" s="22">
        <f t="shared" si="0"/>
        <v>310</v>
      </c>
      <c r="AD19" s="23">
        <v>310</v>
      </c>
      <c r="AE19" s="23"/>
      <c r="AF19" s="23"/>
      <c r="AG19" s="23"/>
      <c r="AH19" s="23" t="s">
        <v>196</v>
      </c>
      <c r="AI19" s="23" t="s">
        <v>197</v>
      </c>
      <c r="AJ19" s="23"/>
      <c r="AK19" s="22"/>
    </row>
    <row r="20" s="3" customFormat="1" ht="52.5" spans="1:37">
      <c r="A20" s="22">
        <v>15</v>
      </c>
      <c r="B20" s="23" t="s">
        <v>198</v>
      </c>
      <c r="C20" s="25" t="s">
        <v>65</v>
      </c>
      <c r="D20" s="25" t="s">
        <v>66</v>
      </c>
      <c r="E20" s="25" t="s">
        <v>94</v>
      </c>
      <c r="F20" s="24" t="s">
        <v>199</v>
      </c>
      <c r="G20" s="22" t="s">
        <v>200</v>
      </c>
      <c r="H20" s="22" t="s">
        <v>201</v>
      </c>
      <c r="I20" s="25" t="s">
        <v>98</v>
      </c>
      <c r="J20" s="25">
        <v>3</v>
      </c>
      <c r="K20" s="25">
        <v>2</v>
      </c>
      <c r="L20" s="22">
        <v>120</v>
      </c>
      <c r="M20" s="22">
        <v>120</v>
      </c>
      <c r="N20" s="22"/>
      <c r="O20" s="22"/>
      <c r="P20" s="22" t="s">
        <v>202</v>
      </c>
      <c r="Q20" s="22">
        <v>412</v>
      </c>
      <c r="R20" s="22">
        <v>134</v>
      </c>
      <c r="S20" s="22"/>
      <c r="T20" s="22" t="s">
        <v>203</v>
      </c>
      <c r="U20" s="22" t="s">
        <v>75</v>
      </c>
      <c r="V20" s="22" t="s">
        <v>101</v>
      </c>
      <c r="W20" s="22" t="s">
        <v>102</v>
      </c>
      <c r="X20" s="22" t="s">
        <v>57</v>
      </c>
      <c r="Y20" s="22" t="s">
        <v>58</v>
      </c>
      <c r="Z20" s="22" t="s">
        <v>204</v>
      </c>
      <c r="AA20" s="22" t="s">
        <v>205</v>
      </c>
      <c r="AB20" s="23" t="s">
        <v>122</v>
      </c>
      <c r="AC20" s="22">
        <f t="shared" si="0"/>
        <v>120</v>
      </c>
      <c r="AD20" s="23">
        <v>120</v>
      </c>
      <c r="AE20" s="23"/>
      <c r="AF20" s="23"/>
      <c r="AG20" s="23"/>
      <c r="AH20" s="23" t="s">
        <v>196</v>
      </c>
      <c r="AI20" s="23" t="s">
        <v>197</v>
      </c>
      <c r="AJ20" s="23"/>
      <c r="AK20" s="22"/>
    </row>
    <row r="21" s="3" customFormat="1" ht="73.95" customHeight="1" spans="1:37">
      <c r="A21" s="22">
        <v>16</v>
      </c>
      <c r="B21" s="23" t="s">
        <v>206</v>
      </c>
      <c r="C21" s="25" t="s">
        <v>65</v>
      </c>
      <c r="D21" s="25" t="s">
        <v>66</v>
      </c>
      <c r="E21" s="25" t="s">
        <v>207</v>
      </c>
      <c r="F21" s="24" t="s">
        <v>208</v>
      </c>
      <c r="G21" s="22" t="s">
        <v>200</v>
      </c>
      <c r="H21" s="22" t="s">
        <v>209</v>
      </c>
      <c r="I21" s="25" t="s">
        <v>210</v>
      </c>
      <c r="J21" s="25">
        <v>1</v>
      </c>
      <c r="K21" s="25">
        <v>1</v>
      </c>
      <c r="L21" s="22">
        <v>10</v>
      </c>
      <c r="M21" s="22">
        <v>10</v>
      </c>
      <c r="N21" s="22"/>
      <c r="O21" s="22"/>
      <c r="P21" s="22" t="s">
        <v>211</v>
      </c>
      <c r="Q21" s="22">
        <v>36</v>
      </c>
      <c r="R21" s="22">
        <v>13</v>
      </c>
      <c r="S21" s="22"/>
      <c r="T21" s="22" t="s">
        <v>212</v>
      </c>
      <c r="U21" s="22" t="s">
        <v>75</v>
      </c>
      <c r="V21" s="22" t="s">
        <v>101</v>
      </c>
      <c r="W21" s="22" t="s">
        <v>102</v>
      </c>
      <c r="X21" s="22" t="s">
        <v>57</v>
      </c>
      <c r="Y21" s="22" t="s">
        <v>58</v>
      </c>
      <c r="Z21" s="22" t="s">
        <v>204</v>
      </c>
      <c r="AA21" s="22" t="s">
        <v>205</v>
      </c>
      <c r="AB21" s="23" t="s">
        <v>122</v>
      </c>
      <c r="AC21" s="22">
        <f t="shared" si="0"/>
        <v>10</v>
      </c>
      <c r="AD21" s="23">
        <v>10</v>
      </c>
      <c r="AE21" s="23"/>
      <c r="AF21" s="23"/>
      <c r="AG21" s="23"/>
      <c r="AH21" s="23" t="s">
        <v>196</v>
      </c>
      <c r="AI21" s="23" t="s">
        <v>124</v>
      </c>
      <c r="AJ21" s="23"/>
      <c r="AK21" s="22"/>
    </row>
    <row r="22" s="3" customFormat="1" ht="61.05" customHeight="1" spans="1:37">
      <c r="A22" s="22">
        <v>17</v>
      </c>
      <c r="B22" s="23" t="s">
        <v>213</v>
      </c>
      <c r="C22" s="25" t="s">
        <v>65</v>
      </c>
      <c r="D22" s="25" t="s">
        <v>66</v>
      </c>
      <c r="E22" s="25" t="s">
        <v>94</v>
      </c>
      <c r="F22" s="24" t="s">
        <v>214</v>
      </c>
      <c r="G22" s="22" t="s">
        <v>200</v>
      </c>
      <c r="H22" s="22" t="s">
        <v>209</v>
      </c>
      <c r="I22" s="25" t="s">
        <v>210</v>
      </c>
      <c r="J22" s="25">
        <v>1</v>
      </c>
      <c r="K22" s="25">
        <v>1</v>
      </c>
      <c r="L22" s="22">
        <v>10</v>
      </c>
      <c r="M22" s="22">
        <v>10</v>
      </c>
      <c r="N22" s="22"/>
      <c r="O22" s="22"/>
      <c r="P22" s="22" t="s">
        <v>211</v>
      </c>
      <c r="Q22" s="22">
        <v>41</v>
      </c>
      <c r="R22" s="22">
        <v>17</v>
      </c>
      <c r="S22" s="22"/>
      <c r="T22" s="22" t="s">
        <v>212</v>
      </c>
      <c r="U22" s="22" t="s">
        <v>75</v>
      </c>
      <c r="V22" s="22" t="s">
        <v>101</v>
      </c>
      <c r="W22" s="22" t="s">
        <v>102</v>
      </c>
      <c r="X22" s="22" t="s">
        <v>57</v>
      </c>
      <c r="Y22" s="22" t="s">
        <v>58</v>
      </c>
      <c r="Z22" s="22" t="s">
        <v>204</v>
      </c>
      <c r="AA22" s="22" t="s">
        <v>205</v>
      </c>
      <c r="AB22" s="23" t="s">
        <v>122</v>
      </c>
      <c r="AC22" s="22">
        <f t="shared" si="0"/>
        <v>10</v>
      </c>
      <c r="AD22" s="23">
        <v>10</v>
      </c>
      <c r="AE22" s="23"/>
      <c r="AF22" s="23"/>
      <c r="AG22" s="23"/>
      <c r="AH22" s="23" t="s">
        <v>196</v>
      </c>
      <c r="AI22" s="23" t="s">
        <v>124</v>
      </c>
      <c r="AJ22" s="23"/>
      <c r="AK22" s="22"/>
    </row>
    <row r="23" s="3" customFormat="1" ht="94.5" spans="1:37">
      <c r="A23" s="22">
        <v>18</v>
      </c>
      <c r="B23" s="25" t="s">
        <v>215</v>
      </c>
      <c r="C23" s="25" t="s">
        <v>65</v>
      </c>
      <c r="D23" s="25" t="s">
        <v>66</v>
      </c>
      <c r="E23" s="25" t="s">
        <v>67</v>
      </c>
      <c r="F23" s="24" t="s">
        <v>216</v>
      </c>
      <c r="G23" s="25" t="s">
        <v>217</v>
      </c>
      <c r="H23" s="25" t="s">
        <v>218</v>
      </c>
      <c r="I23" s="25" t="s">
        <v>219</v>
      </c>
      <c r="J23" s="25">
        <v>1</v>
      </c>
      <c r="K23" s="25" t="s">
        <v>119</v>
      </c>
      <c r="L23" s="25">
        <v>70</v>
      </c>
      <c r="M23" s="25">
        <v>70</v>
      </c>
      <c r="N23" s="22"/>
      <c r="O23" s="22"/>
      <c r="P23" s="22" t="s">
        <v>220</v>
      </c>
      <c r="Q23" s="22">
        <v>3100</v>
      </c>
      <c r="R23" s="22">
        <v>2200</v>
      </c>
      <c r="S23" s="22"/>
      <c r="T23" s="22" t="s">
        <v>221</v>
      </c>
      <c r="U23" s="22" t="s">
        <v>222</v>
      </c>
      <c r="V23" s="22" t="s">
        <v>223</v>
      </c>
      <c r="W23" s="22" t="s">
        <v>224</v>
      </c>
      <c r="X23" s="22" t="s">
        <v>57</v>
      </c>
      <c r="Y23" s="22" t="s">
        <v>58</v>
      </c>
      <c r="Z23" s="22" t="s">
        <v>217</v>
      </c>
      <c r="AA23" s="22" t="s">
        <v>225</v>
      </c>
      <c r="AB23" s="23" t="s">
        <v>122</v>
      </c>
      <c r="AC23" s="22">
        <f t="shared" si="0"/>
        <v>70</v>
      </c>
      <c r="AD23" s="23"/>
      <c r="AE23" s="23">
        <v>70</v>
      </c>
      <c r="AF23" s="23"/>
      <c r="AG23" s="23"/>
      <c r="AH23" s="23" t="s">
        <v>196</v>
      </c>
      <c r="AI23" s="23" t="s">
        <v>226</v>
      </c>
      <c r="AJ23" s="23"/>
      <c r="AK23" s="22"/>
    </row>
    <row r="24" s="3" customFormat="1" ht="84" spans="1:37">
      <c r="A24" s="22">
        <v>19</v>
      </c>
      <c r="B24" s="25" t="s">
        <v>227</v>
      </c>
      <c r="C24" s="29" t="s">
        <v>65</v>
      </c>
      <c r="D24" s="22" t="s">
        <v>66</v>
      </c>
      <c r="E24" s="22" t="s">
        <v>228</v>
      </c>
      <c r="F24" s="24" t="s">
        <v>229</v>
      </c>
      <c r="G24" s="27" t="s">
        <v>230</v>
      </c>
      <c r="H24" s="30" t="s">
        <v>231</v>
      </c>
      <c r="I24" s="22" t="s">
        <v>111</v>
      </c>
      <c r="J24" s="22">
        <v>500</v>
      </c>
      <c r="K24" s="22" t="s">
        <v>51</v>
      </c>
      <c r="L24" s="22">
        <v>6</v>
      </c>
      <c r="M24" s="22">
        <v>6</v>
      </c>
      <c r="N24" s="22"/>
      <c r="O24" s="22"/>
      <c r="P24" s="22" t="s">
        <v>232</v>
      </c>
      <c r="Q24" s="39">
        <v>132</v>
      </c>
      <c r="R24" s="39">
        <v>54</v>
      </c>
      <c r="S24" s="22"/>
      <c r="T24" s="22" t="s">
        <v>233</v>
      </c>
      <c r="U24" s="22" t="s">
        <v>234</v>
      </c>
      <c r="V24" s="22" t="s">
        <v>235</v>
      </c>
      <c r="W24" s="22" t="s">
        <v>236</v>
      </c>
      <c r="X24" s="22" t="s">
        <v>57</v>
      </c>
      <c r="Y24" s="22" t="s">
        <v>58</v>
      </c>
      <c r="Z24" s="22" t="s">
        <v>237</v>
      </c>
      <c r="AA24" s="22" t="s">
        <v>238</v>
      </c>
      <c r="AB24" s="22" t="s">
        <v>61</v>
      </c>
      <c r="AC24" s="22">
        <f t="shared" si="0"/>
        <v>6</v>
      </c>
      <c r="AD24" s="23"/>
      <c r="AE24" s="23"/>
      <c r="AF24" s="23">
        <v>6</v>
      </c>
      <c r="AG24" s="23"/>
      <c r="AH24" s="23" t="s">
        <v>239</v>
      </c>
      <c r="AI24" s="23" t="s">
        <v>240</v>
      </c>
      <c r="AJ24" s="23"/>
      <c r="AK24" s="22"/>
    </row>
    <row r="25" s="3" customFormat="1" ht="58.95" customHeight="1" spans="1:37">
      <c r="A25" s="22">
        <v>20</v>
      </c>
      <c r="B25" s="23" t="s">
        <v>241</v>
      </c>
      <c r="C25" s="27" t="s">
        <v>44</v>
      </c>
      <c r="D25" s="25" t="s">
        <v>66</v>
      </c>
      <c r="E25" s="22" t="s">
        <v>94</v>
      </c>
      <c r="F25" s="24" t="s">
        <v>242</v>
      </c>
      <c r="G25" s="25" t="s">
        <v>151</v>
      </c>
      <c r="H25" s="27" t="s">
        <v>163</v>
      </c>
      <c r="I25" s="27" t="s">
        <v>98</v>
      </c>
      <c r="J25" s="25">
        <v>1.2</v>
      </c>
      <c r="K25" s="25" t="s">
        <v>51</v>
      </c>
      <c r="L25" s="22">
        <v>24</v>
      </c>
      <c r="M25" s="22">
        <v>24</v>
      </c>
      <c r="N25" s="22"/>
      <c r="O25" s="22"/>
      <c r="P25" s="22" t="s">
        <v>243</v>
      </c>
      <c r="Q25" s="22">
        <v>293</v>
      </c>
      <c r="R25" s="22">
        <v>43</v>
      </c>
      <c r="S25" s="22"/>
      <c r="T25" s="22" t="s">
        <v>165</v>
      </c>
      <c r="U25" s="22" t="s">
        <v>155</v>
      </c>
      <c r="V25" s="22" t="s">
        <v>101</v>
      </c>
      <c r="W25" s="22" t="s">
        <v>102</v>
      </c>
      <c r="X25" s="22" t="s">
        <v>57</v>
      </c>
      <c r="Y25" s="22" t="s">
        <v>58</v>
      </c>
      <c r="Z25" s="22" t="s">
        <v>158</v>
      </c>
      <c r="AA25" s="22" t="s">
        <v>159</v>
      </c>
      <c r="AB25" s="23" t="s">
        <v>122</v>
      </c>
      <c r="AC25" s="22">
        <f t="shared" si="0"/>
        <v>24</v>
      </c>
      <c r="AD25" s="23"/>
      <c r="AE25" s="23"/>
      <c r="AF25" s="23">
        <v>24</v>
      </c>
      <c r="AG25" s="23"/>
      <c r="AH25" s="23" t="s">
        <v>244</v>
      </c>
      <c r="AI25" s="23" t="s">
        <v>245</v>
      </c>
      <c r="AJ25" s="23"/>
      <c r="AK25" s="22"/>
    </row>
    <row r="26" s="3" customFormat="1" ht="63" spans="1:37">
      <c r="A26" s="22">
        <v>21</v>
      </c>
      <c r="B26" s="23" t="s">
        <v>246</v>
      </c>
      <c r="C26" s="25" t="s">
        <v>44</v>
      </c>
      <c r="D26" s="25" t="s">
        <v>66</v>
      </c>
      <c r="E26" s="25" t="s">
        <v>67</v>
      </c>
      <c r="F26" s="24" t="s">
        <v>247</v>
      </c>
      <c r="G26" s="25" t="s">
        <v>151</v>
      </c>
      <c r="H26" s="27" t="s">
        <v>248</v>
      </c>
      <c r="I26" s="27" t="s">
        <v>50</v>
      </c>
      <c r="J26" s="25">
        <v>1</v>
      </c>
      <c r="K26" s="25" t="s">
        <v>51</v>
      </c>
      <c r="L26" s="22">
        <v>26</v>
      </c>
      <c r="M26" s="22">
        <v>26</v>
      </c>
      <c r="N26" s="22"/>
      <c r="O26" s="22"/>
      <c r="P26" s="22" t="s">
        <v>249</v>
      </c>
      <c r="Q26" s="22">
        <v>293</v>
      </c>
      <c r="R26" s="22">
        <v>43</v>
      </c>
      <c r="S26" s="22"/>
      <c r="T26" s="27" t="s">
        <v>250</v>
      </c>
      <c r="U26" s="22" t="s">
        <v>144</v>
      </c>
      <c r="V26" s="22" t="s">
        <v>55</v>
      </c>
      <c r="W26" s="22" t="s">
        <v>56</v>
      </c>
      <c r="X26" s="22" t="s">
        <v>57</v>
      </c>
      <c r="Y26" s="22" t="s">
        <v>58</v>
      </c>
      <c r="Z26" s="22" t="s">
        <v>158</v>
      </c>
      <c r="AA26" s="22" t="s">
        <v>159</v>
      </c>
      <c r="AB26" s="23" t="s">
        <v>122</v>
      </c>
      <c r="AC26" s="22">
        <f t="shared" si="0"/>
        <v>26</v>
      </c>
      <c r="AD26" s="23"/>
      <c r="AE26" s="23"/>
      <c r="AF26" s="23">
        <v>26</v>
      </c>
      <c r="AG26" s="23"/>
      <c r="AH26" s="23" t="s">
        <v>244</v>
      </c>
      <c r="AI26" s="23" t="s">
        <v>245</v>
      </c>
      <c r="AJ26" s="23"/>
      <c r="AK26" s="22"/>
    </row>
    <row r="27" s="3" customFormat="1" ht="42" spans="1:37">
      <c r="A27" s="22">
        <v>22</v>
      </c>
      <c r="B27" s="25" t="s">
        <v>251</v>
      </c>
      <c r="C27" s="25" t="s">
        <v>65</v>
      </c>
      <c r="D27" s="22" t="s">
        <v>45</v>
      </c>
      <c r="E27" s="25" t="s">
        <v>46</v>
      </c>
      <c r="F27" s="24" t="s">
        <v>252</v>
      </c>
      <c r="G27" s="26" t="s">
        <v>138</v>
      </c>
      <c r="H27" s="25" t="s">
        <v>253</v>
      </c>
      <c r="I27" s="25" t="s">
        <v>254</v>
      </c>
      <c r="J27" s="26">
        <v>10000</v>
      </c>
      <c r="K27" s="26" t="s">
        <v>51</v>
      </c>
      <c r="L27" s="26">
        <v>25</v>
      </c>
      <c r="M27" s="26">
        <v>25</v>
      </c>
      <c r="N27" s="22"/>
      <c r="O27" s="22"/>
      <c r="P27" s="22" t="s">
        <v>255</v>
      </c>
      <c r="Q27" s="43">
        <v>909</v>
      </c>
      <c r="R27" s="43">
        <v>505</v>
      </c>
      <c r="S27" s="22"/>
      <c r="T27" s="22" t="s">
        <v>256</v>
      </c>
      <c r="U27" s="22" t="s">
        <v>257</v>
      </c>
      <c r="V27" s="22" t="s">
        <v>258</v>
      </c>
      <c r="W27" s="22" t="s">
        <v>259</v>
      </c>
      <c r="X27" s="22" t="s">
        <v>57</v>
      </c>
      <c r="Y27" s="22" t="s">
        <v>58</v>
      </c>
      <c r="Z27" s="22" t="s">
        <v>145</v>
      </c>
      <c r="AA27" s="22" t="s">
        <v>146</v>
      </c>
      <c r="AB27" s="23" t="s">
        <v>122</v>
      </c>
      <c r="AC27" s="22">
        <f t="shared" si="0"/>
        <v>25</v>
      </c>
      <c r="AD27" s="23"/>
      <c r="AE27" s="23"/>
      <c r="AF27" s="26">
        <v>25</v>
      </c>
      <c r="AG27" s="23"/>
      <c r="AH27" s="23" t="s">
        <v>260</v>
      </c>
      <c r="AI27" s="23" t="s">
        <v>261</v>
      </c>
      <c r="AJ27" s="23"/>
      <c r="AK27" s="22"/>
    </row>
    <row r="28" s="3" customFormat="1" ht="52.5" spans="1:37">
      <c r="A28" s="22">
        <v>23</v>
      </c>
      <c r="B28" s="22" t="s">
        <v>262</v>
      </c>
      <c r="C28" s="25" t="s">
        <v>65</v>
      </c>
      <c r="D28" s="25" t="s">
        <v>66</v>
      </c>
      <c r="E28" s="22" t="s">
        <v>94</v>
      </c>
      <c r="F28" s="100" t="s">
        <v>263</v>
      </c>
      <c r="G28" s="22" t="s">
        <v>138</v>
      </c>
      <c r="H28" s="22" t="s">
        <v>264</v>
      </c>
      <c r="I28" s="22" t="s">
        <v>98</v>
      </c>
      <c r="J28" s="22">
        <v>1.2</v>
      </c>
      <c r="K28" s="22" t="s">
        <v>51</v>
      </c>
      <c r="L28" s="22">
        <v>30</v>
      </c>
      <c r="M28" s="22">
        <v>30</v>
      </c>
      <c r="N28" s="22"/>
      <c r="O28" s="22"/>
      <c r="P28" s="22" t="s">
        <v>265</v>
      </c>
      <c r="Q28" s="23">
        <v>256</v>
      </c>
      <c r="R28" s="22">
        <v>198</v>
      </c>
      <c r="S28" s="22"/>
      <c r="T28" s="22" t="s">
        <v>266</v>
      </c>
      <c r="U28" s="22" t="s">
        <v>75</v>
      </c>
      <c r="V28" s="22" t="s">
        <v>101</v>
      </c>
      <c r="W28" s="22" t="s">
        <v>102</v>
      </c>
      <c r="X28" s="22" t="s">
        <v>57</v>
      </c>
      <c r="Y28" s="22" t="s">
        <v>58</v>
      </c>
      <c r="Z28" s="22" t="s">
        <v>145</v>
      </c>
      <c r="AA28" s="22" t="s">
        <v>146</v>
      </c>
      <c r="AB28" s="23" t="s">
        <v>122</v>
      </c>
      <c r="AC28" s="22">
        <f t="shared" si="0"/>
        <v>30</v>
      </c>
      <c r="AD28" s="23"/>
      <c r="AE28" s="23"/>
      <c r="AF28" s="22">
        <v>30</v>
      </c>
      <c r="AG28" s="23"/>
      <c r="AH28" s="23" t="s">
        <v>260</v>
      </c>
      <c r="AI28" s="23" t="s">
        <v>261</v>
      </c>
      <c r="AJ28" s="23"/>
      <c r="AK28" s="22"/>
    </row>
    <row r="29" s="3" customFormat="1" ht="60" customHeight="1" spans="1:37">
      <c r="A29" s="22">
        <v>24</v>
      </c>
      <c r="B29" s="25" t="s">
        <v>267</v>
      </c>
      <c r="C29" s="25" t="s">
        <v>65</v>
      </c>
      <c r="D29" s="25" t="s">
        <v>66</v>
      </c>
      <c r="E29" s="22" t="s">
        <v>67</v>
      </c>
      <c r="F29" s="101" t="s">
        <v>268</v>
      </c>
      <c r="G29" s="26" t="s">
        <v>138</v>
      </c>
      <c r="H29" s="25" t="s">
        <v>269</v>
      </c>
      <c r="I29" s="25" t="s">
        <v>98</v>
      </c>
      <c r="J29" s="26">
        <v>2</v>
      </c>
      <c r="K29" s="26" t="s">
        <v>119</v>
      </c>
      <c r="L29" s="26">
        <v>45</v>
      </c>
      <c r="M29" s="26">
        <v>45</v>
      </c>
      <c r="N29" s="22"/>
      <c r="O29" s="22"/>
      <c r="P29" s="22" t="s">
        <v>270</v>
      </c>
      <c r="Q29" s="43">
        <v>909</v>
      </c>
      <c r="R29" s="43">
        <v>505</v>
      </c>
      <c r="S29" s="22"/>
      <c r="T29" s="22" t="s">
        <v>271</v>
      </c>
      <c r="U29" s="22" t="s">
        <v>272</v>
      </c>
      <c r="V29" s="22" t="s">
        <v>76</v>
      </c>
      <c r="W29" s="22" t="s">
        <v>273</v>
      </c>
      <c r="X29" s="22" t="s">
        <v>57</v>
      </c>
      <c r="Y29" s="22" t="s">
        <v>58</v>
      </c>
      <c r="Z29" s="22" t="s">
        <v>145</v>
      </c>
      <c r="AA29" s="22" t="s">
        <v>146</v>
      </c>
      <c r="AB29" s="23" t="s">
        <v>122</v>
      </c>
      <c r="AC29" s="22">
        <f t="shared" si="0"/>
        <v>45</v>
      </c>
      <c r="AD29" s="23"/>
      <c r="AE29" s="23"/>
      <c r="AF29" s="26">
        <v>45</v>
      </c>
      <c r="AG29" s="23"/>
      <c r="AH29" s="23" t="s">
        <v>260</v>
      </c>
      <c r="AI29" s="23" t="s">
        <v>274</v>
      </c>
      <c r="AJ29" s="23"/>
      <c r="AK29" s="22"/>
    </row>
    <row r="30" s="3" customFormat="1" ht="66" customHeight="1" spans="1:37">
      <c r="A30" s="22">
        <v>25</v>
      </c>
      <c r="B30" s="25" t="s">
        <v>275</v>
      </c>
      <c r="C30" s="25" t="s">
        <v>65</v>
      </c>
      <c r="D30" s="25" t="s">
        <v>66</v>
      </c>
      <c r="E30" s="25" t="s">
        <v>94</v>
      </c>
      <c r="F30" s="101" t="s">
        <v>276</v>
      </c>
      <c r="G30" s="25" t="s">
        <v>277</v>
      </c>
      <c r="H30" s="25" t="s">
        <v>278</v>
      </c>
      <c r="I30" s="25" t="s">
        <v>210</v>
      </c>
      <c r="J30" s="25">
        <v>1</v>
      </c>
      <c r="K30" s="25" t="s">
        <v>51</v>
      </c>
      <c r="L30" s="25">
        <v>8</v>
      </c>
      <c r="M30" s="25">
        <v>8</v>
      </c>
      <c r="N30" s="22"/>
      <c r="O30" s="22"/>
      <c r="P30" s="22" t="s">
        <v>279</v>
      </c>
      <c r="Q30" s="22">
        <v>256</v>
      </c>
      <c r="R30" s="22">
        <v>31</v>
      </c>
      <c r="S30" s="22"/>
      <c r="T30" s="22" t="s">
        <v>280</v>
      </c>
      <c r="U30" s="22" t="s">
        <v>75</v>
      </c>
      <c r="V30" s="22" t="s">
        <v>101</v>
      </c>
      <c r="W30" s="22" t="s">
        <v>102</v>
      </c>
      <c r="X30" s="22" t="s">
        <v>57</v>
      </c>
      <c r="Y30" s="22" t="s">
        <v>58</v>
      </c>
      <c r="Z30" s="22" t="s">
        <v>281</v>
      </c>
      <c r="AA30" s="22" t="s">
        <v>282</v>
      </c>
      <c r="AB30" s="23" t="s">
        <v>122</v>
      </c>
      <c r="AC30" s="22">
        <f t="shared" si="0"/>
        <v>8</v>
      </c>
      <c r="AD30" s="22">
        <v>8</v>
      </c>
      <c r="AE30" s="23"/>
      <c r="AF30" s="23"/>
      <c r="AG30" s="23"/>
      <c r="AH30" s="23" t="s">
        <v>124</v>
      </c>
      <c r="AI30" s="23" t="s">
        <v>197</v>
      </c>
      <c r="AJ30" s="23"/>
      <c r="AK30" s="22"/>
    </row>
    <row r="31" s="3" customFormat="1" ht="58.05" customHeight="1" spans="1:37">
      <c r="A31" s="22">
        <v>26</v>
      </c>
      <c r="B31" s="23" t="s">
        <v>283</v>
      </c>
      <c r="C31" s="25" t="s">
        <v>65</v>
      </c>
      <c r="D31" s="25" t="s">
        <v>66</v>
      </c>
      <c r="E31" s="25" t="s">
        <v>94</v>
      </c>
      <c r="F31" s="102" t="s">
        <v>284</v>
      </c>
      <c r="G31" s="22" t="s">
        <v>285</v>
      </c>
      <c r="H31" s="22" t="s">
        <v>286</v>
      </c>
      <c r="I31" s="25" t="s">
        <v>210</v>
      </c>
      <c r="J31" s="25">
        <v>1</v>
      </c>
      <c r="K31" s="25" t="s">
        <v>51</v>
      </c>
      <c r="L31" s="22">
        <v>10</v>
      </c>
      <c r="M31" s="22">
        <v>10</v>
      </c>
      <c r="N31" s="22"/>
      <c r="O31" s="22"/>
      <c r="P31" s="22" t="s">
        <v>287</v>
      </c>
      <c r="Q31" s="22">
        <v>258</v>
      </c>
      <c r="R31" s="22">
        <v>46</v>
      </c>
      <c r="S31" s="22"/>
      <c r="T31" s="22" t="s">
        <v>288</v>
      </c>
      <c r="U31" s="22" t="s">
        <v>75</v>
      </c>
      <c r="V31" s="22" t="s">
        <v>101</v>
      </c>
      <c r="W31" s="22" t="s">
        <v>102</v>
      </c>
      <c r="X31" s="22" t="s">
        <v>57</v>
      </c>
      <c r="Y31" s="22" t="s">
        <v>58</v>
      </c>
      <c r="Z31" s="22" t="s">
        <v>289</v>
      </c>
      <c r="AA31" s="22" t="s">
        <v>290</v>
      </c>
      <c r="AB31" s="23" t="s">
        <v>122</v>
      </c>
      <c r="AC31" s="22">
        <f t="shared" si="0"/>
        <v>10</v>
      </c>
      <c r="AD31" s="22">
        <v>10</v>
      </c>
      <c r="AE31" s="23"/>
      <c r="AF31" s="23"/>
      <c r="AG31" s="23"/>
      <c r="AH31" s="23" t="s">
        <v>124</v>
      </c>
      <c r="AI31" s="23" t="s">
        <v>197</v>
      </c>
      <c r="AJ31" s="23"/>
      <c r="AK31" s="22"/>
    </row>
    <row r="32" s="3" customFormat="1" ht="63" customHeight="1" spans="1:37">
      <c r="A32" s="22">
        <v>27</v>
      </c>
      <c r="B32" s="25" t="s">
        <v>291</v>
      </c>
      <c r="C32" s="25" t="s">
        <v>65</v>
      </c>
      <c r="D32" s="25" t="s">
        <v>66</v>
      </c>
      <c r="E32" s="25" t="s">
        <v>94</v>
      </c>
      <c r="F32" s="101" t="s">
        <v>292</v>
      </c>
      <c r="G32" s="25" t="s">
        <v>293</v>
      </c>
      <c r="H32" s="25" t="s">
        <v>294</v>
      </c>
      <c r="I32" s="25" t="s">
        <v>210</v>
      </c>
      <c r="J32" s="25">
        <v>2</v>
      </c>
      <c r="K32" s="25" t="s">
        <v>51</v>
      </c>
      <c r="L32" s="25">
        <v>30</v>
      </c>
      <c r="M32" s="25">
        <v>30</v>
      </c>
      <c r="N32" s="22"/>
      <c r="O32" s="22"/>
      <c r="P32" s="22" t="s">
        <v>295</v>
      </c>
      <c r="Q32" s="22">
        <v>512</v>
      </c>
      <c r="R32" s="22">
        <v>142</v>
      </c>
      <c r="S32" s="22"/>
      <c r="T32" s="22" t="s">
        <v>296</v>
      </c>
      <c r="U32" s="22" t="s">
        <v>75</v>
      </c>
      <c r="V32" s="22" t="s">
        <v>101</v>
      </c>
      <c r="W32" s="22" t="s">
        <v>102</v>
      </c>
      <c r="X32" s="22" t="s">
        <v>57</v>
      </c>
      <c r="Y32" s="22" t="s">
        <v>58</v>
      </c>
      <c r="Z32" s="22" t="s">
        <v>297</v>
      </c>
      <c r="AA32" s="22" t="s">
        <v>298</v>
      </c>
      <c r="AB32" s="23" t="s">
        <v>122</v>
      </c>
      <c r="AC32" s="22">
        <f t="shared" si="0"/>
        <v>30</v>
      </c>
      <c r="AD32" s="22">
        <v>30</v>
      </c>
      <c r="AE32" s="23"/>
      <c r="AF32" s="23"/>
      <c r="AG32" s="23"/>
      <c r="AH32" s="23" t="s">
        <v>197</v>
      </c>
      <c r="AI32" s="23" t="s">
        <v>299</v>
      </c>
      <c r="AJ32" s="23"/>
      <c r="AK32" s="22"/>
    </row>
    <row r="33" s="3" customFormat="1" ht="73.95" customHeight="1" spans="1:37">
      <c r="A33" s="22">
        <v>28</v>
      </c>
      <c r="B33" s="31" t="s">
        <v>300</v>
      </c>
      <c r="C33" s="32" t="s">
        <v>301</v>
      </c>
      <c r="D33" s="32" t="s">
        <v>302</v>
      </c>
      <c r="E33" s="32" t="s">
        <v>303</v>
      </c>
      <c r="F33" s="101" t="s">
        <v>304</v>
      </c>
      <c r="G33" s="25" t="s">
        <v>305</v>
      </c>
      <c r="H33" s="25" t="s">
        <v>306</v>
      </c>
      <c r="I33" s="32" t="s">
        <v>71</v>
      </c>
      <c r="J33" s="25">
        <v>1</v>
      </c>
      <c r="K33" s="25" t="s">
        <v>307</v>
      </c>
      <c r="L33" s="25">
        <v>88</v>
      </c>
      <c r="M33" s="25">
        <v>88</v>
      </c>
      <c r="N33" s="22"/>
      <c r="O33" s="22"/>
      <c r="P33" s="22" t="s">
        <v>308</v>
      </c>
      <c r="Q33" s="22">
        <v>195</v>
      </c>
      <c r="R33" s="22">
        <v>39</v>
      </c>
      <c r="S33" s="22"/>
      <c r="T33" s="32" t="s">
        <v>309</v>
      </c>
      <c r="U33" s="31" t="s">
        <v>310</v>
      </c>
      <c r="V33" s="48" t="s">
        <v>235</v>
      </c>
      <c r="W33" s="32" t="s">
        <v>236</v>
      </c>
      <c r="X33" s="32" t="s">
        <v>57</v>
      </c>
      <c r="Y33" s="32" t="s">
        <v>58</v>
      </c>
      <c r="Z33" s="54" t="s">
        <v>289</v>
      </c>
      <c r="AA33" s="32" t="s">
        <v>290</v>
      </c>
      <c r="AB33" s="23" t="s">
        <v>122</v>
      </c>
      <c r="AC33" s="22">
        <f t="shared" si="0"/>
        <v>88</v>
      </c>
      <c r="AD33" s="23"/>
      <c r="AE33" s="23"/>
      <c r="AF33" s="23">
        <v>88</v>
      </c>
      <c r="AG33" s="23"/>
      <c r="AH33" s="31" t="s">
        <v>124</v>
      </c>
      <c r="AI33" s="31" t="s">
        <v>299</v>
      </c>
      <c r="AJ33" s="31"/>
      <c r="AK33" s="22"/>
    </row>
    <row r="34" s="3" customFormat="1" ht="64.95" customHeight="1" spans="1:37">
      <c r="A34" s="22">
        <v>29</v>
      </c>
      <c r="B34" s="31" t="s">
        <v>311</v>
      </c>
      <c r="C34" s="32" t="s">
        <v>301</v>
      </c>
      <c r="D34" s="32" t="s">
        <v>302</v>
      </c>
      <c r="E34" s="32" t="s">
        <v>303</v>
      </c>
      <c r="F34" s="101" t="s">
        <v>312</v>
      </c>
      <c r="G34" s="25" t="s">
        <v>313</v>
      </c>
      <c r="H34" s="25" t="s">
        <v>314</v>
      </c>
      <c r="I34" s="32" t="s">
        <v>71</v>
      </c>
      <c r="J34" s="25">
        <v>1</v>
      </c>
      <c r="K34" s="25" t="s">
        <v>307</v>
      </c>
      <c r="L34" s="25">
        <v>15</v>
      </c>
      <c r="M34" s="25">
        <v>15</v>
      </c>
      <c r="N34" s="22"/>
      <c r="O34" s="22"/>
      <c r="P34" s="22" t="s">
        <v>315</v>
      </c>
      <c r="Q34" s="22">
        <v>243</v>
      </c>
      <c r="R34" s="22">
        <v>31</v>
      </c>
      <c r="S34" s="22"/>
      <c r="T34" s="32" t="s">
        <v>316</v>
      </c>
      <c r="U34" s="31" t="s">
        <v>310</v>
      </c>
      <c r="V34" s="48" t="s">
        <v>235</v>
      </c>
      <c r="W34" s="32" t="s">
        <v>236</v>
      </c>
      <c r="X34" s="32" t="s">
        <v>57</v>
      </c>
      <c r="Y34" s="32" t="s">
        <v>58</v>
      </c>
      <c r="Z34" s="54" t="s">
        <v>277</v>
      </c>
      <c r="AA34" s="32" t="s">
        <v>282</v>
      </c>
      <c r="AB34" s="23" t="s">
        <v>122</v>
      </c>
      <c r="AC34" s="22">
        <f t="shared" si="0"/>
        <v>15</v>
      </c>
      <c r="AD34" s="23"/>
      <c r="AE34" s="23"/>
      <c r="AF34" s="23">
        <v>15</v>
      </c>
      <c r="AG34" s="23"/>
      <c r="AH34" s="31" t="s">
        <v>124</v>
      </c>
      <c r="AI34" s="31" t="s">
        <v>299</v>
      </c>
      <c r="AJ34" s="31"/>
      <c r="AK34" s="22"/>
    </row>
    <row r="35" s="3" customFormat="1" ht="51" customHeight="1" spans="1:37">
      <c r="A35" s="22">
        <v>30</v>
      </c>
      <c r="B35" s="23" t="s">
        <v>317</v>
      </c>
      <c r="C35" s="22" t="s">
        <v>65</v>
      </c>
      <c r="D35" s="22" t="s">
        <v>45</v>
      </c>
      <c r="E35" s="22" t="s">
        <v>46</v>
      </c>
      <c r="F35" s="100" t="s">
        <v>318</v>
      </c>
      <c r="G35" s="23" t="s">
        <v>57</v>
      </c>
      <c r="H35" s="23" t="s">
        <v>319</v>
      </c>
      <c r="I35" s="23" t="s">
        <v>320</v>
      </c>
      <c r="J35" s="23">
        <v>3.8</v>
      </c>
      <c r="K35" s="23" t="s">
        <v>321</v>
      </c>
      <c r="L35" s="23">
        <v>190</v>
      </c>
      <c r="M35" s="23">
        <v>190</v>
      </c>
      <c r="N35" s="22"/>
      <c r="O35" s="22"/>
      <c r="P35" s="22" t="s">
        <v>322</v>
      </c>
      <c r="Q35" s="22">
        <v>3500</v>
      </c>
      <c r="R35" s="22">
        <v>1000</v>
      </c>
      <c r="S35" s="22">
        <v>0.015</v>
      </c>
      <c r="T35" s="22" t="s">
        <v>323</v>
      </c>
      <c r="U35" s="22" t="s">
        <v>324</v>
      </c>
      <c r="V35" s="22" t="s">
        <v>325</v>
      </c>
      <c r="W35" s="22" t="s">
        <v>326</v>
      </c>
      <c r="X35" s="23" t="s">
        <v>57</v>
      </c>
      <c r="Y35" s="22" t="s">
        <v>58</v>
      </c>
      <c r="Z35" s="23" t="s">
        <v>57</v>
      </c>
      <c r="AA35" s="22" t="s">
        <v>58</v>
      </c>
      <c r="AB35" s="23" t="s">
        <v>122</v>
      </c>
      <c r="AC35" s="22">
        <f t="shared" si="0"/>
        <v>190</v>
      </c>
      <c r="AD35" s="23">
        <v>190</v>
      </c>
      <c r="AE35" s="23"/>
      <c r="AF35" s="23"/>
      <c r="AG35" s="23"/>
      <c r="AH35" s="23" t="s">
        <v>327</v>
      </c>
      <c r="AI35" s="23" t="s">
        <v>328</v>
      </c>
      <c r="AJ35" s="23"/>
      <c r="AK35" s="22"/>
    </row>
    <row r="36" s="3" customFormat="1" ht="55.05" customHeight="1" spans="1:37">
      <c r="A36" s="22">
        <v>31</v>
      </c>
      <c r="B36" s="33" t="s">
        <v>329</v>
      </c>
      <c r="C36" s="25" t="s">
        <v>65</v>
      </c>
      <c r="D36" s="22" t="s">
        <v>45</v>
      </c>
      <c r="E36" s="25" t="s">
        <v>46</v>
      </c>
      <c r="F36" s="101" t="s">
        <v>330</v>
      </c>
      <c r="G36" s="34" t="s">
        <v>84</v>
      </c>
      <c r="H36" s="34" t="s">
        <v>331</v>
      </c>
      <c r="I36" s="34" t="s">
        <v>50</v>
      </c>
      <c r="J36" s="34">
        <v>1</v>
      </c>
      <c r="K36" s="34" t="s">
        <v>51</v>
      </c>
      <c r="L36" s="36">
        <v>5</v>
      </c>
      <c r="M36" s="36">
        <v>5</v>
      </c>
      <c r="N36" s="36"/>
      <c r="O36" s="36"/>
      <c r="P36" s="22" t="s">
        <v>332</v>
      </c>
      <c r="Q36" s="36">
        <v>1421</v>
      </c>
      <c r="R36" s="36">
        <v>98</v>
      </c>
      <c r="S36" s="36"/>
      <c r="T36" s="36" t="s">
        <v>333</v>
      </c>
      <c r="U36" s="22" t="s">
        <v>144</v>
      </c>
      <c r="V36" s="22" t="s">
        <v>55</v>
      </c>
      <c r="W36" s="22" t="s">
        <v>56</v>
      </c>
      <c r="X36" s="22" t="s">
        <v>57</v>
      </c>
      <c r="Y36" s="22" t="s">
        <v>58</v>
      </c>
      <c r="Z36" s="22" t="s">
        <v>89</v>
      </c>
      <c r="AA36" s="22" t="s">
        <v>90</v>
      </c>
      <c r="AB36" s="23" t="s">
        <v>122</v>
      </c>
      <c r="AC36" s="22">
        <f t="shared" si="0"/>
        <v>5</v>
      </c>
      <c r="AD36" s="23"/>
      <c r="AE36" s="23"/>
      <c r="AF36" s="22">
        <v>5</v>
      </c>
      <c r="AG36" s="23"/>
      <c r="AH36" s="33" t="s">
        <v>197</v>
      </c>
      <c r="AI36" s="33" t="s">
        <v>299</v>
      </c>
      <c r="AJ36" s="33"/>
      <c r="AK36" s="22"/>
    </row>
    <row r="37" s="3" customFormat="1" ht="56.25" spans="1:37">
      <c r="A37" s="22">
        <v>32</v>
      </c>
      <c r="B37" s="33" t="s">
        <v>334</v>
      </c>
      <c r="C37" s="25" t="s">
        <v>65</v>
      </c>
      <c r="D37" s="22" t="s">
        <v>45</v>
      </c>
      <c r="E37" s="25" t="s">
        <v>46</v>
      </c>
      <c r="F37" s="101" t="s">
        <v>335</v>
      </c>
      <c r="G37" s="34" t="s">
        <v>336</v>
      </c>
      <c r="H37" s="34" t="s">
        <v>331</v>
      </c>
      <c r="I37" s="34" t="s">
        <v>50</v>
      </c>
      <c r="J37" s="34">
        <v>1</v>
      </c>
      <c r="K37" s="34" t="s">
        <v>51</v>
      </c>
      <c r="L37" s="36">
        <v>5</v>
      </c>
      <c r="M37" s="36">
        <v>5</v>
      </c>
      <c r="N37" s="36"/>
      <c r="O37" s="36"/>
      <c r="P37" s="22" t="s">
        <v>332</v>
      </c>
      <c r="Q37" s="36">
        <v>1333</v>
      </c>
      <c r="R37" s="36">
        <v>168</v>
      </c>
      <c r="S37" s="36"/>
      <c r="T37" s="36" t="s">
        <v>333</v>
      </c>
      <c r="U37" s="22" t="s">
        <v>144</v>
      </c>
      <c r="V37" s="22" t="s">
        <v>55</v>
      </c>
      <c r="W37" s="22" t="s">
        <v>56</v>
      </c>
      <c r="X37" s="22" t="s">
        <v>57</v>
      </c>
      <c r="Y37" s="22" t="s">
        <v>58</v>
      </c>
      <c r="Z37" s="36" t="s">
        <v>337</v>
      </c>
      <c r="AA37" s="36" t="s">
        <v>338</v>
      </c>
      <c r="AB37" s="23" t="s">
        <v>122</v>
      </c>
      <c r="AC37" s="22">
        <f t="shared" si="0"/>
        <v>5</v>
      </c>
      <c r="AD37" s="23"/>
      <c r="AE37" s="23"/>
      <c r="AF37" s="22">
        <v>5</v>
      </c>
      <c r="AG37" s="23"/>
      <c r="AH37" s="33" t="s">
        <v>197</v>
      </c>
      <c r="AI37" s="33" t="s">
        <v>299</v>
      </c>
      <c r="AJ37" s="33"/>
      <c r="AK37" s="22"/>
    </row>
    <row r="38" s="3" customFormat="1" ht="45" spans="1:37">
      <c r="A38" s="22">
        <v>33</v>
      </c>
      <c r="B38" s="33" t="s">
        <v>339</v>
      </c>
      <c r="C38" s="25" t="s">
        <v>65</v>
      </c>
      <c r="D38" s="22" t="s">
        <v>45</v>
      </c>
      <c r="E38" s="25" t="s">
        <v>46</v>
      </c>
      <c r="F38" s="101" t="s">
        <v>340</v>
      </c>
      <c r="G38" s="34" t="s">
        <v>341</v>
      </c>
      <c r="H38" s="34" t="s">
        <v>331</v>
      </c>
      <c r="I38" s="34" t="s">
        <v>50</v>
      </c>
      <c r="J38" s="34">
        <v>1</v>
      </c>
      <c r="K38" s="34" t="s">
        <v>51</v>
      </c>
      <c r="L38" s="36">
        <v>5</v>
      </c>
      <c r="M38" s="36">
        <v>5</v>
      </c>
      <c r="N38" s="36"/>
      <c r="O38" s="36"/>
      <c r="P38" s="22" t="s">
        <v>332</v>
      </c>
      <c r="Q38" s="36">
        <v>1788</v>
      </c>
      <c r="R38" s="36">
        <v>66</v>
      </c>
      <c r="S38" s="36"/>
      <c r="T38" s="36" t="s">
        <v>333</v>
      </c>
      <c r="U38" s="22" t="s">
        <v>144</v>
      </c>
      <c r="V38" s="22" t="s">
        <v>55</v>
      </c>
      <c r="W38" s="22" t="s">
        <v>56</v>
      </c>
      <c r="X38" s="22" t="s">
        <v>57</v>
      </c>
      <c r="Y38" s="22" t="s">
        <v>58</v>
      </c>
      <c r="Z38" s="36" t="s">
        <v>342</v>
      </c>
      <c r="AA38" s="36" t="s">
        <v>343</v>
      </c>
      <c r="AB38" s="23" t="s">
        <v>122</v>
      </c>
      <c r="AC38" s="22">
        <f t="shared" si="0"/>
        <v>5</v>
      </c>
      <c r="AD38" s="23"/>
      <c r="AE38" s="23"/>
      <c r="AF38" s="22">
        <v>5</v>
      </c>
      <c r="AG38" s="23"/>
      <c r="AH38" s="33" t="s">
        <v>197</v>
      </c>
      <c r="AI38" s="33" t="s">
        <v>299</v>
      </c>
      <c r="AJ38" s="33"/>
      <c r="AK38" s="22"/>
    </row>
    <row r="39" s="3" customFormat="1" ht="45" spans="1:37">
      <c r="A39" s="22">
        <v>34</v>
      </c>
      <c r="B39" s="33" t="s">
        <v>344</v>
      </c>
      <c r="C39" s="25" t="s">
        <v>65</v>
      </c>
      <c r="D39" s="22" t="s">
        <v>45</v>
      </c>
      <c r="E39" s="25" t="s">
        <v>46</v>
      </c>
      <c r="F39" s="101" t="s">
        <v>345</v>
      </c>
      <c r="G39" s="34" t="s">
        <v>346</v>
      </c>
      <c r="H39" s="34" t="s">
        <v>331</v>
      </c>
      <c r="I39" s="34" t="s">
        <v>50</v>
      </c>
      <c r="J39" s="34">
        <v>1</v>
      </c>
      <c r="K39" s="34" t="s">
        <v>51</v>
      </c>
      <c r="L39" s="36">
        <v>5</v>
      </c>
      <c r="M39" s="36">
        <v>5</v>
      </c>
      <c r="N39" s="36"/>
      <c r="O39" s="36"/>
      <c r="P39" s="22" t="s">
        <v>332</v>
      </c>
      <c r="Q39" s="36">
        <v>649</v>
      </c>
      <c r="R39" s="36">
        <v>88</v>
      </c>
      <c r="S39" s="36"/>
      <c r="T39" s="36" t="s">
        <v>333</v>
      </c>
      <c r="U39" s="22" t="s">
        <v>144</v>
      </c>
      <c r="V39" s="22" t="s">
        <v>55</v>
      </c>
      <c r="W39" s="22" t="s">
        <v>56</v>
      </c>
      <c r="X39" s="22" t="s">
        <v>57</v>
      </c>
      <c r="Y39" s="22" t="s">
        <v>58</v>
      </c>
      <c r="Z39" s="36" t="s">
        <v>347</v>
      </c>
      <c r="AA39" s="36" t="s">
        <v>348</v>
      </c>
      <c r="AB39" s="23" t="s">
        <v>122</v>
      </c>
      <c r="AC39" s="22">
        <f t="shared" si="0"/>
        <v>5</v>
      </c>
      <c r="AD39" s="23"/>
      <c r="AE39" s="23"/>
      <c r="AF39" s="22">
        <v>5</v>
      </c>
      <c r="AG39" s="23"/>
      <c r="AH39" s="33" t="s">
        <v>197</v>
      </c>
      <c r="AI39" s="33" t="s">
        <v>299</v>
      </c>
      <c r="AJ39" s="33"/>
      <c r="AK39" s="22"/>
    </row>
    <row r="40" s="3" customFormat="1" ht="12" spans="1:37">
      <c r="A40" s="35" t="s">
        <v>349</v>
      </c>
      <c r="B40" s="35">
        <v>34</v>
      </c>
      <c r="C40" s="35"/>
      <c r="D40" s="35"/>
      <c r="E40" s="35"/>
      <c r="F40" s="35"/>
      <c r="G40" s="35"/>
      <c r="H40" s="35"/>
      <c r="I40" s="35"/>
      <c r="J40" s="35"/>
      <c r="K40" s="35"/>
      <c r="L40" s="35">
        <f>SUM(L6:L39)</f>
        <v>2114.633395</v>
      </c>
      <c r="M40" s="35">
        <f>SUM(M6:M39)</f>
        <v>2114.633395</v>
      </c>
      <c r="N40" s="35"/>
      <c r="O40" s="35"/>
      <c r="P40" s="35">
        <f>SUM(P6:P39)</f>
        <v>0</v>
      </c>
      <c r="Q40" s="35">
        <f>SUM(Q6:Q39)</f>
        <v>20261</v>
      </c>
      <c r="R40" s="35">
        <f>SUM(R6:R39)</f>
        <v>6382</v>
      </c>
      <c r="S40" s="35"/>
      <c r="T40" s="35"/>
      <c r="U40" s="35"/>
      <c r="V40" s="35"/>
      <c r="W40" s="35"/>
      <c r="X40" s="35"/>
      <c r="Y40" s="35"/>
      <c r="Z40" s="35"/>
      <c r="AA40" s="35"/>
      <c r="AB40" s="35"/>
      <c r="AC40" s="35">
        <f>SUM(AC6:AC39)</f>
        <v>1369.633395</v>
      </c>
      <c r="AD40" s="35">
        <f>SUM(AD6:AD39)</f>
        <v>878</v>
      </c>
      <c r="AE40" s="35">
        <f>SUM(AE6:AE39)</f>
        <v>70</v>
      </c>
      <c r="AF40" s="35">
        <f>SUM(AF6:AF39)</f>
        <v>315</v>
      </c>
      <c r="AG40" s="35">
        <f>SUM(AG6:AG39)</f>
        <v>106.633395</v>
      </c>
      <c r="AH40" s="35"/>
      <c r="AI40" s="35"/>
      <c r="AJ40" s="35"/>
      <c r="AK40" s="35"/>
    </row>
    <row r="41" s="3" customFormat="1" ht="58.95" customHeight="1" spans="1:37">
      <c r="A41" s="22">
        <v>1</v>
      </c>
      <c r="B41" s="25" t="s">
        <v>350</v>
      </c>
      <c r="C41" s="22" t="s">
        <v>65</v>
      </c>
      <c r="D41" s="22" t="s">
        <v>66</v>
      </c>
      <c r="E41" s="22" t="s">
        <v>94</v>
      </c>
      <c r="F41" s="24" t="s">
        <v>351</v>
      </c>
      <c r="G41" s="22" t="s">
        <v>352</v>
      </c>
      <c r="H41" s="22" t="s">
        <v>353</v>
      </c>
      <c r="I41" s="22" t="s">
        <v>210</v>
      </c>
      <c r="J41" s="22">
        <v>1</v>
      </c>
      <c r="K41" s="22">
        <v>7</v>
      </c>
      <c r="L41" s="22">
        <v>47.5</v>
      </c>
      <c r="M41" s="22">
        <v>37.5</v>
      </c>
      <c r="N41" s="22"/>
      <c r="O41" s="22">
        <v>10</v>
      </c>
      <c r="P41" s="22" t="s">
        <v>354</v>
      </c>
      <c r="Q41" s="23">
        <v>894</v>
      </c>
      <c r="R41" s="22">
        <v>278</v>
      </c>
      <c r="S41" s="22">
        <v>0.1</v>
      </c>
      <c r="T41" s="22" t="s">
        <v>355</v>
      </c>
      <c r="U41" s="23" t="s">
        <v>356</v>
      </c>
      <c r="V41" s="22" t="s">
        <v>101</v>
      </c>
      <c r="W41" s="23" t="s">
        <v>357</v>
      </c>
      <c r="X41" s="23" t="s">
        <v>358</v>
      </c>
      <c r="Y41" s="55" t="s">
        <v>359</v>
      </c>
      <c r="Z41" s="55" t="s">
        <v>360</v>
      </c>
      <c r="AA41" s="55" t="s">
        <v>361</v>
      </c>
      <c r="AB41" s="22" t="s">
        <v>61</v>
      </c>
      <c r="AC41" s="22">
        <f>AD41+AE41+AF41+AG41</f>
        <v>37.5</v>
      </c>
      <c r="AD41" s="22">
        <v>37.5</v>
      </c>
      <c r="AE41" s="22"/>
      <c r="AF41" s="22"/>
      <c r="AG41" s="22"/>
      <c r="AH41" s="23" t="s">
        <v>362</v>
      </c>
      <c r="AI41" s="23" t="s">
        <v>328</v>
      </c>
      <c r="AJ41" s="23"/>
      <c r="AK41" s="23"/>
    </row>
    <row r="42" s="3" customFormat="1" ht="58.95" customHeight="1" spans="1:37">
      <c r="A42" s="22">
        <v>2</v>
      </c>
      <c r="B42" s="23" t="s">
        <v>363</v>
      </c>
      <c r="C42" s="22" t="s">
        <v>65</v>
      </c>
      <c r="D42" s="22" t="s">
        <v>45</v>
      </c>
      <c r="E42" s="22" t="s">
        <v>46</v>
      </c>
      <c r="F42" s="24" t="s">
        <v>364</v>
      </c>
      <c r="G42" s="22" t="s">
        <v>365</v>
      </c>
      <c r="H42" s="23" t="s">
        <v>366</v>
      </c>
      <c r="I42" s="23" t="s">
        <v>367</v>
      </c>
      <c r="J42" s="23">
        <v>500</v>
      </c>
      <c r="K42" s="25" t="s">
        <v>368</v>
      </c>
      <c r="L42" s="23">
        <v>25</v>
      </c>
      <c r="M42" s="23">
        <v>25</v>
      </c>
      <c r="N42" s="22"/>
      <c r="O42" s="22"/>
      <c r="P42" s="22" t="s">
        <v>369</v>
      </c>
      <c r="Q42" s="22">
        <v>245</v>
      </c>
      <c r="R42" s="22">
        <v>142</v>
      </c>
      <c r="S42" s="22">
        <v>0.1</v>
      </c>
      <c r="T42" s="23" t="s">
        <v>370</v>
      </c>
      <c r="U42" s="23" t="s">
        <v>371</v>
      </c>
      <c r="V42" s="22" t="s">
        <v>258</v>
      </c>
      <c r="W42" s="22" t="s">
        <v>259</v>
      </c>
      <c r="X42" s="23" t="s">
        <v>358</v>
      </c>
      <c r="Y42" s="55" t="s">
        <v>359</v>
      </c>
      <c r="Z42" s="23" t="s">
        <v>360</v>
      </c>
      <c r="AA42" s="22" t="s">
        <v>361</v>
      </c>
      <c r="AB42" s="22" t="s">
        <v>61</v>
      </c>
      <c r="AC42" s="22">
        <f t="shared" ref="AC42:AC55" si="1">AD42+AE42+AF42+AG42</f>
        <v>25</v>
      </c>
      <c r="AD42" s="23"/>
      <c r="AE42" s="23"/>
      <c r="AF42" s="23"/>
      <c r="AG42" s="23">
        <v>25</v>
      </c>
      <c r="AH42" s="23" t="s">
        <v>372</v>
      </c>
      <c r="AI42" s="23" t="s">
        <v>373</v>
      </c>
      <c r="AJ42" s="23"/>
      <c r="AK42" s="23"/>
    </row>
    <row r="43" s="3" customFormat="1" ht="58.95" customHeight="1" spans="1:37">
      <c r="A43" s="22">
        <v>3</v>
      </c>
      <c r="B43" s="23" t="s">
        <v>374</v>
      </c>
      <c r="C43" s="22" t="s">
        <v>65</v>
      </c>
      <c r="D43" s="22" t="s">
        <v>66</v>
      </c>
      <c r="E43" s="22" t="s">
        <v>94</v>
      </c>
      <c r="F43" s="24" t="s">
        <v>375</v>
      </c>
      <c r="G43" s="23" t="s">
        <v>376</v>
      </c>
      <c r="H43" s="23" t="s">
        <v>377</v>
      </c>
      <c r="I43" s="25" t="s">
        <v>210</v>
      </c>
      <c r="J43" s="25">
        <v>3</v>
      </c>
      <c r="K43" s="25"/>
      <c r="L43" s="22">
        <v>30</v>
      </c>
      <c r="M43" s="22">
        <v>30</v>
      </c>
      <c r="N43" s="22"/>
      <c r="O43" s="22"/>
      <c r="P43" s="22" t="s">
        <v>287</v>
      </c>
      <c r="Q43" s="23">
        <v>894</v>
      </c>
      <c r="R43" s="22">
        <v>278</v>
      </c>
      <c r="S43" s="22"/>
      <c r="T43" s="22" t="s">
        <v>378</v>
      </c>
      <c r="U43" s="23" t="s">
        <v>371</v>
      </c>
      <c r="V43" s="22" t="s">
        <v>101</v>
      </c>
      <c r="W43" s="22" t="s">
        <v>102</v>
      </c>
      <c r="X43" s="23" t="s">
        <v>358</v>
      </c>
      <c r="Y43" s="55" t="s">
        <v>359</v>
      </c>
      <c r="Z43" s="55" t="s">
        <v>360</v>
      </c>
      <c r="AA43" s="55" t="s">
        <v>361</v>
      </c>
      <c r="AB43" s="22" t="s">
        <v>61</v>
      </c>
      <c r="AC43" s="22">
        <f t="shared" si="1"/>
        <v>30</v>
      </c>
      <c r="AD43" s="23"/>
      <c r="AE43" s="23"/>
      <c r="AF43" s="23"/>
      <c r="AG43" s="23">
        <v>30</v>
      </c>
      <c r="AH43" s="60" t="s">
        <v>123</v>
      </c>
      <c r="AI43" s="60" t="s">
        <v>124</v>
      </c>
      <c r="AJ43" s="23"/>
      <c r="AK43" s="22"/>
    </row>
    <row r="44" s="3" customFormat="1" ht="58.95" customHeight="1" spans="1:37">
      <c r="A44" s="22">
        <v>4</v>
      </c>
      <c r="B44" s="23" t="s">
        <v>379</v>
      </c>
      <c r="C44" s="22" t="s">
        <v>65</v>
      </c>
      <c r="D44" s="22" t="s">
        <v>66</v>
      </c>
      <c r="E44" s="22" t="s">
        <v>94</v>
      </c>
      <c r="F44" s="24" t="s">
        <v>380</v>
      </c>
      <c r="G44" s="23" t="s">
        <v>381</v>
      </c>
      <c r="H44" s="23" t="s">
        <v>382</v>
      </c>
      <c r="I44" s="25" t="s">
        <v>210</v>
      </c>
      <c r="J44" s="25">
        <v>1</v>
      </c>
      <c r="K44" s="25"/>
      <c r="L44" s="22">
        <v>38.5</v>
      </c>
      <c r="M44" s="22">
        <v>38.5</v>
      </c>
      <c r="N44" s="22"/>
      <c r="O44" s="22"/>
      <c r="P44" s="22" t="s">
        <v>383</v>
      </c>
      <c r="Q44" s="23">
        <v>894</v>
      </c>
      <c r="R44" s="22">
        <v>278</v>
      </c>
      <c r="S44" s="22"/>
      <c r="T44" s="22" t="s">
        <v>384</v>
      </c>
      <c r="U44" s="23" t="s">
        <v>371</v>
      </c>
      <c r="V44" s="22" t="s">
        <v>101</v>
      </c>
      <c r="W44" s="22" t="s">
        <v>102</v>
      </c>
      <c r="X44" s="23" t="s">
        <v>358</v>
      </c>
      <c r="Y44" s="55" t="s">
        <v>359</v>
      </c>
      <c r="Z44" s="55" t="s">
        <v>360</v>
      </c>
      <c r="AA44" s="55" t="s">
        <v>361</v>
      </c>
      <c r="AB44" s="22" t="s">
        <v>61</v>
      </c>
      <c r="AC44" s="22">
        <f t="shared" si="1"/>
        <v>38.5</v>
      </c>
      <c r="AD44" s="23"/>
      <c r="AE44" s="23"/>
      <c r="AF44" s="23"/>
      <c r="AG44" s="23">
        <v>38.5</v>
      </c>
      <c r="AH44" s="60" t="s">
        <v>123</v>
      </c>
      <c r="AI44" s="60" t="s">
        <v>124</v>
      </c>
      <c r="AJ44" s="23"/>
      <c r="AK44" s="22"/>
    </row>
    <row r="45" s="3" customFormat="1" ht="58.95" customHeight="1" spans="1:37">
      <c r="A45" s="22">
        <v>5</v>
      </c>
      <c r="B45" s="25" t="s">
        <v>385</v>
      </c>
      <c r="C45" s="25" t="s">
        <v>65</v>
      </c>
      <c r="D45" s="25" t="s">
        <v>66</v>
      </c>
      <c r="E45" s="25" t="s">
        <v>67</v>
      </c>
      <c r="F45" s="24" t="s">
        <v>386</v>
      </c>
      <c r="G45" s="26" t="s">
        <v>387</v>
      </c>
      <c r="H45" s="25" t="s">
        <v>388</v>
      </c>
      <c r="I45" s="26" t="s">
        <v>111</v>
      </c>
      <c r="J45" s="26">
        <v>2000</v>
      </c>
      <c r="K45" s="26" t="s">
        <v>140</v>
      </c>
      <c r="L45" s="26">
        <v>300</v>
      </c>
      <c r="M45" s="26">
        <v>300</v>
      </c>
      <c r="N45" s="43"/>
      <c r="O45" s="43"/>
      <c r="P45" s="22" t="s">
        <v>389</v>
      </c>
      <c r="Q45" s="43">
        <v>218</v>
      </c>
      <c r="R45" s="43">
        <v>106</v>
      </c>
      <c r="S45" s="22"/>
      <c r="T45" s="22" t="s">
        <v>390</v>
      </c>
      <c r="U45" s="22" t="s">
        <v>391</v>
      </c>
      <c r="V45" s="22" t="s">
        <v>235</v>
      </c>
      <c r="W45" s="22" t="s">
        <v>236</v>
      </c>
      <c r="X45" s="22" t="s">
        <v>358</v>
      </c>
      <c r="Y45" s="22" t="s">
        <v>359</v>
      </c>
      <c r="Z45" s="22" t="s">
        <v>392</v>
      </c>
      <c r="AA45" s="22" t="s">
        <v>393</v>
      </c>
      <c r="AB45" s="23" t="s">
        <v>122</v>
      </c>
      <c r="AC45" s="22">
        <f t="shared" si="1"/>
        <v>300</v>
      </c>
      <c r="AD45" s="26">
        <v>300</v>
      </c>
      <c r="AE45" s="39"/>
      <c r="AF45" s="39"/>
      <c r="AG45" s="39"/>
      <c r="AH45" s="23" t="s">
        <v>123</v>
      </c>
      <c r="AI45" s="23" t="s">
        <v>328</v>
      </c>
      <c r="AJ45" s="23"/>
      <c r="AK45" s="22"/>
    </row>
    <row r="46" s="3" customFormat="1" ht="46.95" customHeight="1" spans="1:37">
      <c r="A46" s="22">
        <v>6</v>
      </c>
      <c r="B46" s="25" t="s">
        <v>394</v>
      </c>
      <c r="C46" s="25" t="s">
        <v>65</v>
      </c>
      <c r="D46" s="25" t="s">
        <v>66</v>
      </c>
      <c r="E46" s="25" t="s">
        <v>67</v>
      </c>
      <c r="F46" s="24" t="s">
        <v>395</v>
      </c>
      <c r="G46" s="25" t="s">
        <v>396</v>
      </c>
      <c r="H46" s="25" t="s">
        <v>397</v>
      </c>
      <c r="I46" s="25" t="s">
        <v>111</v>
      </c>
      <c r="J46" s="25">
        <v>376</v>
      </c>
      <c r="K46" s="26" t="s">
        <v>140</v>
      </c>
      <c r="L46" s="25">
        <v>87</v>
      </c>
      <c r="M46" s="25">
        <v>87</v>
      </c>
      <c r="N46" s="22"/>
      <c r="O46" s="22"/>
      <c r="P46" s="25" t="s">
        <v>398</v>
      </c>
      <c r="Q46" s="22">
        <v>540</v>
      </c>
      <c r="R46" s="22">
        <v>82</v>
      </c>
      <c r="S46" s="22"/>
      <c r="T46" s="22" t="s">
        <v>399</v>
      </c>
      <c r="U46" s="22" t="s">
        <v>155</v>
      </c>
      <c r="V46" s="22" t="s">
        <v>76</v>
      </c>
      <c r="W46" s="22" t="s">
        <v>77</v>
      </c>
      <c r="X46" s="22" t="s">
        <v>358</v>
      </c>
      <c r="Y46" s="22" t="s">
        <v>359</v>
      </c>
      <c r="Z46" s="22" t="s">
        <v>400</v>
      </c>
      <c r="AA46" s="22" t="s">
        <v>56</v>
      </c>
      <c r="AB46" s="23" t="s">
        <v>122</v>
      </c>
      <c r="AC46" s="22">
        <f t="shared" si="1"/>
        <v>87</v>
      </c>
      <c r="AD46" s="25">
        <v>87</v>
      </c>
      <c r="AE46" s="23"/>
      <c r="AF46" s="23"/>
      <c r="AG46" s="23"/>
      <c r="AH46" s="23" t="s">
        <v>123</v>
      </c>
      <c r="AI46" s="23" t="s">
        <v>328</v>
      </c>
      <c r="AJ46" s="23"/>
      <c r="AK46" s="22"/>
    </row>
    <row r="47" s="3" customFormat="1" ht="46.95" customHeight="1" spans="1:37">
      <c r="A47" s="22">
        <v>7</v>
      </c>
      <c r="B47" s="25" t="s">
        <v>401</v>
      </c>
      <c r="C47" s="25" t="s">
        <v>65</v>
      </c>
      <c r="D47" s="22" t="s">
        <v>45</v>
      </c>
      <c r="E47" s="25" t="s">
        <v>67</v>
      </c>
      <c r="F47" s="24" t="s">
        <v>402</v>
      </c>
      <c r="G47" s="25" t="s">
        <v>396</v>
      </c>
      <c r="H47" s="25" t="s">
        <v>403</v>
      </c>
      <c r="I47" s="25" t="s">
        <v>367</v>
      </c>
      <c r="J47" s="25">
        <v>102</v>
      </c>
      <c r="K47" s="26" t="s">
        <v>140</v>
      </c>
      <c r="L47" s="25">
        <v>61</v>
      </c>
      <c r="M47" s="25">
        <v>61</v>
      </c>
      <c r="N47" s="22"/>
      <c r="O47" s="22"/>
      <c r="P47" s="25" t="s">
        <v>404</v>
      </c>
      <c r="Q47" s="22">
        <v>36</v>
      </c>
      <c r="R47" s="22">
        <v>31</v>
      </c>
      <c r="S47" s="22">
        <v>0.1</v>
      </c>
      <c r="T47" s="25" t="s">
        <v>405</v>
      </c>
      <c r="U47" s="22" t="s">
        <v>391</v>
      </c>
      <c r="V47" s="23" t="s">
        <v>132</v>
      </c>
      <c r="W47" s="23" t="s">
        <v>133</v>
      </c>
      <c r="X47" s="22" t="s">
        <v>358</v>
      </c>
      <c r="Y47" s="22" t="s">
        <v>359</v>
      </c>
      <c r="Z47" s="22" t="s">
        <v>400</v>
      </c>
      <c r="AA47" s="22" t="s">
        <v>56</v>
      </c>
      <c r="AB47" s="23" t="s">
        <v>122</v>
      </c>
      <c r="AC47" s="22">
        <f t="shared" si="1"/>
        <v>61</v>
      </c>
      <c r="AD47" s="25">
        <v>61</v>
      </c>
      <c r="AE47" s="23"/>
      <c r="AF47" s="23"/>
      <c r="AG47" s="23"/>
      <c r="AH47" s="23" t="s">
        <v>123</v>
      </c>
      <c r="AI47" s="23" t="s">
        <v>328</v>
      </c>
      <c r="AJ47" s="23"/>
      <c r="AK47" s="22"/>
    </row>
    <row r="48" s="3" customFormat="1" ht="61.05" customHeight="1" spans="1:37">
      <c r="A48" s="22">
        <v>8</v>
      </c>
      <c r="B48" s="23" t="s">
        <v>406</v>
      </c>
      <c r="C48" s="25" t="s">
        <v>301</v>
      </c>
      <c r="D48" s="25" t="s">
        <v>66</v>
      </c>
      <c r="E48" s="25" t="s">
        <v>94</v>
      </c>
      <c r="F48" s="24" t="s">
        <v>407</v>
      </c>
      <c r="G48" s="25" t="s">
        <v>396</v>
      </c>
      <c r="H48" s="25" t="s">
        <v>408</v>
      </c>
      <c r="I48" s="25" t="s">
        <v>210</v>
      </c>
      <c r="J48" s="25">
        <v>1</v>
      </c>
      <c r="K48" s="26" t="s">
        <v>140</v>
      </c>
      <c r="L48" s="22">
        <v>88</v>
      </c>
      <c r="M48" s="22">
        <v>88</v>
      </c>
      <c r="N48" s="22"/>
      <c r="O48" s="22"/>
      <c r="P48" s="22" t="s">
        <v>409</v>
      </c>
      <c r="Q48" s="22">
        <v>842</v>
      </c>
      <c r="R48" s="22">
        <v>278</v>
      </c>
      <c r="S48" s="23"/>
      <c r="T48" s="25" t="s">
        <v>410</v>
      </c>
      <c r="U48" s="23" t="s">
        <v>411</v>
      </c>
      <c r="V48" s="22" t="s">
        <v>101</v>
      </c>
      <c r="W48" s="23" t="s">
        <v>102</v>
      </c>
      <c r="X48" s="22" t="s">
        <v>358</v>
      </c>
      <c r="Y48" s="22" t="s">
        <v>359</v>
      </c>
      <c r="Z48" s="22" t="s">
        <v>400</v>
      </c>
      <c r="AA48" s="22" t="s">
        <v>56</v>
      </c>
      <c r="AB48" s="23" t="s">
        <v>122</v>
      </c>
      <c r="AC48" s="22">
        <f t="shared" si="1"/>
        <v>88</v>
      </c>
      <c r="AD48" s="22">
        <v>88</v>
      </c>
      <c r="AE48" s="23"/>
      <c r="AF48" s="23"/>
      <c r="AG48" s="23"/>
      <c r="AH48" s="23" t="s">
        <v>123</v>
      </c>
      <c r="AI48" s="23" t="s">
        <v>328</v>
      </c>
      <c r="AJ48" s="23"/>
      <c r="AK48" s="22"/>
    </row>
    <row r="49" s="3" customFormat="1" ht="63" spans="1:37">
      <c r="A49" s="22">
        <v>9</v>
      </c>
      <c r="B49" s="23" t="s">
        <v>412</v>
      </c>
      <c r="C49" s="25" t="s">
        <v>65</v>
      </c>
      <c r="D49" s="25" t="s">
        <v>66</v>
      </c>
      <c r="E49" s="23" t="s">
        <v>94</v>
      </c>
      <c r="F49" s="24" t="s">
        <v>413</v>
      </c>
      <c r="G49" s="25" t="s">
        <v>414</v>
      </c>
      <c r="H49" s="25" t="s">
        <v>415</v>
      </c>
      <c r="I49" s="25" t="s">
        <v>210</v>
      </c>
      <c r="J49" s="25">
        <v>2</v>
      </c>
      <c r="K49" s="26" t="s">
        <v>140</v>
      </c>
      <c r="L49" s="22">
        <v>35.5</v>
      </c>
      <c r="M49" s="22">
        <v>35.5</v>
      </c>
      <c r="N49" s="22"/>
      <c r="O49" s="22"/>
      <c r="P49" s="22" t="s">
        <v>416</v>
      </c>
      <c r="Q49" s="22">
        <v>187</v>
      </c>
      <c r="R49" s="22">
        <v>20</v>
      </c>
      <c r="S49" s="22"/>
      <c r="T49" s="25" t="s">
        <v>417</v>
      </c>
      <c r="U49" s="23" t="s">
        <v>418</v>
      </c>
      <c r="V49" s="22" t="s">
        <v>101</v>
      </c>
      <c r="W49" s="23" t="s">
        <v>102</v>
      </c>
      <c r="X49" s="22" t="s">
        <v>358</v>
      </c>
      <c r="Y49" s="22" t="s">
        <v>359</v>
      </c>
      <c r="Z49" s="22" t="s">
        <v>400</v>
      </c>
      <c r="AA49" s="22" t="s">
        <v>56</v>
      </c>
      <c r="AB49" s="23" t="s">
        <v>122</v>
      </c>
      <c r="AC49" s="22">
        <f t="shared" si="1"/>
        <v>35.5</v>
      </c>
      <c r="AD49" s="22">
        <v>35.5</v>
      </c>
      <c r="AE49" s="23"/>
      <c r="AF49" s="23"/>
      <c r="AG49" s="23"/>
      <c r="AH49" s="23" t="s">
        <v>123</v>
      </c>
      <c r="AI49" s="23" t="s">
        <v>328</v>
      </c>
      <c r="AJ49" s="23"/>
      <c r="AK49" s="22"/>
    </row>
    <row r="50" s="3" customFormat="1" ht="84" spans="1:37">
      <c r="A50" s="22">
        <v>10</v>
      </c>
      <c r="B50" s="25" t="s">
        <v>419</v>
      </c>
      <c r="C50" s="25" t="s">
        <v>65</v>
      </c>
      <c r="D50" s="25" t="s">
        <v>66</v>
      </c>
      <c r="E50" s="22" t="s">
        <v>94</v>
      </c>
      <c r="F50" s="24" t="s">
        <v>420</v>
      </c>
      <c r="G50" s="25" t="s">
        <v>421</v>
      </c>
      <c r="H50" s="25" t="s">
        <v>422</v>
      </c>
      <c r="I50" s="25" t="s">
        <v>71</v>
      </c>
      <c r="J50" s="25">
        <v>6</v>
      </c>
      <c r="K50" s="25" t="s">
        <v>368</v>
      </c>
      <c r="L50" s="25">
        <v>62.3</v>
      </c>
      <c r="M50" s="25">
        <v>62.3</v>
      </c>
      <c r="N50" s="22"/>
      <c r="O50" s="22"/>
      <c r="P50" s="22" t="s">
        <v>423</v>
      </c>
      <c r="Q50" s="22">
        <v>425</v>
      </c>
      <c r="R50" s="22">
        <v>324</v>
      </c>
      <c r="S50" s="22">
        <v>0.1</v>
      </c>
      <c r="T50" s="25" t="s">
        <v>424</v>
      </c>
      <c r="U50" s="23" t="s">
        <v>310</v>
      </c>
      <c r="V50" s="22" t="s">
        <v>101</v>
      </c>
      <c r="W50" s="23" t="s">
        <v>102</v>
      </c>
      <c r="X50" s="23" t="s">
        <v>358</v>
      </c>
      <c r="Y50" s="55" t="s">
        <v>359</v>
      </c>
      <c r="Z50" s="22" t="s">
        <v>358</v>
      </c>
      <c r="AA50" s="22" t="s">
        <v>359</v>
      </c>
      <c r="AB50" s="23"/>
      <c r="AC50" s="22"/>
      <c r="AD50" s="23"/>
      <c r="AE50" s="23"/>
      <c r="AF50" s="23"/>
      <c r="AG50" s="23"/>
      <c r="AH50" s="23" t="s">
        <v>372</v>
      </c>
      <c r="AI50" s="23" t="s">
        <v>373</v>
      </c>
      <c r="AJ50" s="23"/>
      <c r="AK50" s="22"/>
    </row>
    <row r="51" s="3" customFormat="1" ht="57" customHeight="1" spans="1:37">
      <c r="A51" s="22">
        <v>11</v>
      </c>
      <c r="B51" s="23" t="s">
        <v>425</v>
      </c>
      <c r="C51" s="25" t="s">
        <v>65</v>
      </c>
      <c r="D51" s="22" t="s">
        <v>45</v>
      </c>
      <c r="E51" s="22" t="s">
        <v>67</v>
      </c>
      <c r="F51" s="24" t="s">
        <v>426</v>
      </c>
      <c r="G51" s="25" t="s">
        <v>96</v>
      </c>
      <c r="H51" s="25" t="s">
        <v>427</v>
      </c>
      <c r="I51" s="25" t="s">
        <v>367</v>
      </c>
      <c r="J51" s="25">
        <v>150</v>
      </c>
      <c r="K51" s="25" t="s">
        <v>368</v>
      </c>
      <c r="L51" s="22">
        <v>150</v>
      </c>
      <c r="M51" s="22">
        <v>150</v>
      </c>
      <c r="N51" s="22"/>
      <c r="O51" s="22"/>
      <c r="P51" s="22" t="s">
        <v>428</v>
      </c>
      <c r="Q51" s="22">
        <v>124</v>
      </c>
      <c r="R51" s="22">
        <v>85</v>
      </c>
      <c r="S51" s="22">
        <v>0.2</v>
      </c>
      <c r="T51" s="22" t="s">
        <v>429</v>
      </c>
      <c r="U51" s="23" t="s">
        <v>310</v>
      </c>
      <c r="V51" s="22" t="s">
        <v>235</v>
      </c>
      <c r="W51" s="22" t="s">
        <v>236</v>
      </c>
      <c r="X51" s="23" t="s">
        <v>358</v>
      </c>
      <c r="Y51" s="55" t="s">
        <v>359</v>
      </c>
      <c r="Z51" s="22" t="s">
        <v>430</v>
      </c>
      <c r="AA51" s="22" t="s">
        <v>431</v>
      </c>
      <c r="AB51" s="23"/>
      <c r="AC51" s="22"/>
      <c r="AD51" s="23"/>
      <c r="AE51" s="23"/>
      <c r="AF51" s="23"/>
      <c r="AG51" s="23"/>
      <c r="AH51" s="23" t="s">
        <v>372</v>
      </c>
      <c r="AI51" s="23" t="s">
        <v>373</v>
      </c>
      <c r="AJ51" s="23"/>
      <c r="AK51" s="22"/>
    </row>
    <row r="52" s="3" customFormat="1" ht="57" customHeight="1" spans="1:37">
      <c r="A52" s="22">
        <v>12</v>
      </c>
      <c r="B52" s="23" t="s">
        <v>432</v>
      </c>
      <c r="C52" s="22" t="s">
        <v>65</v>
      </c>
      <c r="D52" s="23" t="s">
        <v>66</v>
      </c>
      <c r="E52" s="23" t="s">
        <v>67</v>
      </c>
      <c r="F52" s="24" t="s">
        <v>433</v>
      </c>
      <c r="G52" s="22" t="s">
        <v>434</v>
      </c>
      <c r="H52" s="23" t="s">
        <v>435</v>
      </c>
      <c r="I52" s="23" t="s">
        <v>50</v>
      </c>
      <c r="J52" s="23">
        <v>1</v>
      </c>
      <c r="K52" s="27">
        <v>3</v>
      </c>
      <c r="L52" s="23">
        <v>65</v>
      </c>
      <c r="M52" s="23">
        <v>65</v>
      </c>
      <c r="N52" s="22"/>
      <c r="O52" s="22"/>
      <c r="P52" s="22" t="s">
        <v>436</v>
      </c>
      <c r="Q52" s="22">
        <v>4500</v>
      </c>
      <c r="R52" s="22">
        <v>2400</v>
      </c>
      <c r="S52" s="22"/>
      <c r="T52" s="23" t="s">
        <v>437</v>
      </c>
      <c r="U52" s="23" t="s">
        <v>310</v>
      </c>
      <c r="V52" s="22" t="s">
        <v>223</v>
      </c>
      <c r="W52" s="22" t="s">
        <v>224</v>
      </c>
      <c r="X52" s="23" t="s">
        <v>358</v>
      </c>
      <c r="Y52" s="55" t="s">
        <v>359</v>
      </c>
      <c r="Z52" s="23" t="s">
        <v>438</v>
      </c>
      <c r="AA52" s="22" t="s">
        <v>439</v>
      </c>
      <c r="AB52" s="23" t="s">
        <v>122</v>
      </c>
      <c r="AC52" s="22">
        <f t="shared" si="1"/>
        <v>65</v>
      </c>
      <c r="AD52" s="23">
        <v>33.5</v>
      </c>
      <c r="AE52" s="23">
        <v>31.5</v>
      </c>
      <c r="AF52" s="23"/>
      <c r="AG52" s="23"/>
      <c r="AH52" s="23" t="s">
        <v>440</v>
      </c>
      <c r="AI52" s="23" t="s">
        <v>274</v>
      </c>
      <c r="AJ52" s="23"/>
      <c r="AK52" s="22"/>
    </row>
    <row r="53" s="3" customFormat="1" ht="57" customHeight="1" spans="1:37">
      <c r="A53" s="22">
        <v>13</v>
      </c>
      <c r="B53" s="23" t="s">
        <v>441</v>
      </c>
      <c r="C53" s="22" t="s">
        <v>65</v>
      </c>
      <c r="D53" s="22" t="s">
        <v>45</v>
      </c>
      <c r="E53" s="22" t="s">
        <v>46</v>
      </c>
      <c r="F53" s="103" t="s">
        <v>442</v>
      </c>
      <c r="G53" s="23" t="s">
        <v>358</v>
      </c>
      <c r="H53" s="23" t="s">
        <v>319</v>
      </c>
      <c r="I53" s="23" t="s">
        <v>320</v>
      </c>
      <c r="J53" s="23">
        <v>3.8</v>
      </c>
      <c r="K53" s="23" t="s">
        <v>321</v>
      </c>
      <c r="L53" s="23">
        <v>190</v>
      </c>
      <c r="M53" s="23">
        <v>190</v>
      </c>
      <c r="N53" s="22"/>
      <c r="O53" s="22"/>
      <c r="P53" s="22" t="s">
        <v>322</v>
      </c>
      <c r="Q53" s="22">
        <v>3100</v>
      </c>
      <c r="R53" s="22">
        <v>900</v>
      </c>
      <c r="S53" s="22">
        <v>0.015</v>
      </c>
      <c r="T53" s="22" t="s">
        <v>323</v>
      </c>
      <c r="U53" s="22" t="s">
        <v>324</v>
      </c>
      <c r="V53" s="22" t="s">
        <v>325</v>
      </c>
      <c r="W53" s="22" t="s">
        <v>326</v>
      </c>
      <c r="X53" s="23" t="s">
        <v>358</v>
      </c>
      <c r="Y53" s="22" t="s">
        <v>359</v>
      </c>
      <c r="Z53" s="23" t="s">
        <v>358</v>
      </c>
      <c r="AA53" s="22" t="s">
        <v>359</v>
      </c>
      <c r="AB53" s="23" t="s">
        <v>122</v>
      </c>
      <c r="AC53" s="22">
        <f t="shared" si="1"/>
        <v>190</v>
      </c>
      <c r="AD53" s="23">
        <v>190</v>
      </c>
      <c r="AE53" s="23"/>
      <c r="AF53" s="23"/>
      <c r="AG53" s="23"/>
      <c r="AH53" s="23" t="s">
        <v>327</v>
      </c>
      <c r="AI53" s="23" t="s">
        <v>328</v>
      </c>
      <c r="AJ53" s="23"/>
      <c r="AK53" s="22"/>
    </row>
    <row r="54" s="3" customFormat="1" ht="48" spans="1:37">
      <c r="A54" s="22">
        <v>14</v>
      </c>
      <c r="B54" s="33" t="s">
        <v>443</v>
      </c>
      <c r="C54" s="36" t="s">
        <v>65</v>
      </c>
      <c r="D54" s="22" t="s">
        <v>45</v>
      </c>
      <c r="E54" s="37" t="s">
        <v>46</v>
      </c>
      <c r="F54" s="24" t="s">
        <v>444</v>
      </c>
      <c r="G54" s="37" t="s">
        <v>387</v>
      </c>
      <c r="H54" s="37" t="s">
        <v>445</v>
      </c>
      <c r="I54" s="37" t="s">
        <v>50</v>
      </c>
      <c r="J54" s="37">
        <v>1</v>
      </c>
      <c r="K54" s="22">
        <v>3</v>
      </c>
      <c r="L54" s="22">
        <v>5</v>
      </c>
      <c r="M54" s="22">
        <v>5</v>
      </c>
      <c r="N54" s="22"/>
      <c r="O54" s="22"/>
      <c r="P54" s="22" t="s">
        <v>332</v>
      </c>
      <c r="Q54" s="23">
        <v>2650</v>
      </c>
      <c r="R54" s="22">
        <v>1338</v>
      </c>
      <c r="S54" s="22">
        <v>0.1</v>
      </c>
      <c r="T54" s="36" t="s">
        <v>446</v>
      </c>
      <c r="U54" s="36" t="s">
        <v>447</v>
      </c>
      <c r="V54" s="49" t="s">
        <v>55</v>
      </c>
      <c r="W54" s="22"/>
      <c r="X54" s="22" t="s">
        <v>358</v>
      </c>
      <c r="Y54" s="22" t="s">
        <v>359</v>
      </c>
      <c r="Z54" s="22" t="s">
        <v>387</v>
      </c>
      <c r="AA54" s="22" t="s">
        <v>393</v>
      </c>
      <c r="AB54" s="23" t="s">
        <v>122</v>
      </c>
      <c r="AC54" s="22">
        <f t="shared" si="1"/>
        <v>5</v>
      </c>
      <c r="AD54" s="23"/>
      <c r="AE54" s="23"/>
      <c r="AF54" s="22">
        <v>5</v>
      </c>
      <c r="AG54" s="23"/>
      <c r="AH54" s="33" t="s">
        <v>124</v>
      </c>
      <c r="AI54" s="33" t="s">
        <v>328</v>
      </c>
      <c r="AJ54" s="23"/>
      <c r="AK54" s="22"/>
    </row>
    <row r="55" s="3" customFormat="1" ht="48" spans="1:37">
      <c r="A55" s="22">
        <v>15</v>
      </c>
      <c r="B55" s="33" t="s">
        <v>448</v>
      </c>
      <c r="C55" s="36" t="s">
        <v>65</v>
      </c>
      <c r="D55" s="22" t="s">
        <v>45</v>
      </c>
      <c r="E55" s="37" t="s">
        <v>46</v>
      </c>
      <c r="F55" s="24" t="s">
        <v>449</v>
      </c>
      <c r="G55" s="37" t="s">
        <v>450</v>
      </c>
      <c r="H55" s="37" t="s">
        <v>445</v>
      </c>
      <c r="I55" s="37" t="s">
        <v>50</v>
      </c>
      <c r="J55" s="37">
        <v>1</v>
      </c>
      <c r="K55" s="22">
        <v>3</v>
      </c>
      <c r="L55" s="22">
        <v>5</v>
      </c>
      <c r="M55" s="22">
        <v>5</v>
      </c>
      <c r="N55" s="22"/>
      <c r="O55" s="22"/>
      <c r="P55" s="22" t="s">
        <v>332</v>
      </c>
      <c r="Q55" s="23">
        <v>1654</v>
      </c>
      <c r="R55" s="23">
        <v>1654</v>
      </c>
      <c r="S55" s="22">
        <v>0.1</v>
      </c>
      <c r="T55" s="36" t="s">
        <v>446</v>
      </c>
      <c r="U55" s="36" t="s">
        <v>447</v>
      </c>
      <c r="V55" s="49" t="s">
        <v>55</v>
      </c>
      <c r="W55" s="22"/>
      <c r="X55" s="22" t="s">
        <v>358</v>
      </c>
      <c r="Y55" s="22" t="s">
        <v>359</v>
      </c>
      <c r="Z55" s="22" t="s">
        <v>450</v>
      </c>
      <c r="AA55" s="22" t="s">
        <v>56</v>
      </c>
      <c r="AB55" s="23" t="s">
        <v>122</v>
      </c>
      <c r="AC55" s="22">
        <f t="shared" si="1"/>
        <v>5</v>
      </c>
      <c r="AD55" s="23"/>
      <c r="AE55" s="23"/>
      <c r="AF55" s="22">
        <v>5</v>
      </c>
      <c r="AG55" s="23"/>
      <c r="AH55" s="33" t="s">
        <v>124</v>
      </c>
      <c r="AI55" s="33" t="s">
        <v>328</v>
      </c>
      <c r="AJ55" s="23"/>
      <c r="AK55" s="22"/>
    </row>
    <row r="56" s="3" customFormat="1" ht="12" spans="1:37">
      <c r="A56" s="35" t="s">
        <v>349</v>
      </c>
      <c r="B56" s="35">
        <v>15</v>
      </c>
      <c r="C56" s="35"/>
      <c r="D56" s="35"/>
      <c r="E56" s="35"/>
      <c r="F56" s="35"/>
      <c r="G56" s="35"/>
      <c r="H56" s="38"/>
      <c r="I56" s="35"/>
      <c r="J56" s="35"/>
      <c r="K56" s="35"/>
      <c r="L56" s="35">
        <f>SUM(L41:L55)</f>
        <v>1189.8</v>
      </c>
      <c r="M56" s="35">
        <f>SUM(M41:M55)</f>
        <v>1179.8</v>
      </c>
      <c r="N56" s="35"/>
      <c r="O56" s="35">
        <f>SUM(O41:O55)</f>
        <v>10</v>
      </c>
      <c r="P56" s="35">
        <f>SUM(P41:P55)</f>
        <v>0</v>
      </c>
      <c r="Q56" s="35">
        <f>SUM(Q41:Q55)</f>
        <v>17203</v>
      </c>
      <c r="R56" s="35">
        <f>SUM(R41:R55)</f>
        <v>8194</v>
      </c>
      <c r="S56" s="35"/>
      <c r="T56" s="35"/>
      <c r="U56" s="35"/>
      <c r="V56" s="35"/>
      <c r="W56" s="35"/>
      <c r="X56" s="35"/>
      <c r="Y56" s="35"/>
      <c r="Z56" s="35"/>
      <c r="AA56" s="35"/>
      <c r="AB56" s="35"/>
      <c r="AC56" s="35">
        <f>SUM(AC41:AC55)</f>
        <v>967.5</v>
      </c>
      <c r="AD56" s="35">
        <f>SUM(AD41:AD55)</f>
        <v>832.5</v>
      </c>
      <c r="AE56" s="35">
        <f>SUM(AE41:AE55)</f>
        <v>31.5</v>
      </c>
      <c r="AF56" s="35">
        <f>SUM(AF41:AF55)</f>
        <v>10</v>
      </c>
      <c r="AG56" s="35">
        <f>SUM(AG41:AG55)</f>
        <v>93.5</v>
      </c>
      <c r="AH56" s="35"/>
      <c r="AI56" s="35"/>
      <c r="AJ56" s="35"/>
      <c r="AK56" s="35"/>
    </row>
    <row r="57" s="3" customFormat="1" ht="42" spans="1:37">
      <c r="A57" s="39">
        <v>1</v>
      </c>
      <c r="B57" s="23" t="s">
        <v>451</v>
      </c>
      <c r="C57" s="22" t="s">
        <v>65</v>
      </c>
      <c r="D57" s="22" t="s">
        <v>45</v>
      </c>
      <c r="E57" s="22" t="s">
        <v>46</v>
      </c>
      <c r="F57" s="24" t="s">
        <v>452</v>
      </c>
      <c r="G57" s="23" t="s">
        <v>453</v>
      </c>
      <c r="H57" s="23" t="s">
        <v>454</v>
      </c>
      <c r="I57" s="23" t="s">
        <v>367</v>
      </c>
      <c r="J57" s="23">
        <v>2000</v>
      </c>
      <c r="K57" s="23" t="s">
        <v>455</v>
      </c>
      <c r="L57" s="23">
        <v>100</v>
      </c>
      <c r="M57" s="23">
        <v>100</v>
      </c>
      <c r="N57" s="22"/>
      <c r="O57" s="22"/>
      <c r="P57" s="22" t="s">
        <v>456</v>
      </c>
      <c r="Q57" s="22">
        <v>450</v>
      </c>
      <c r="R57" s="22">
        <v>350</v>
      </c>
      <c r="S57" s="22">
        <v>0.15</v>
      </c>
      <c r="T57" s="22" t="s">
        <v>457</v>
      </c>
      <c r="U57" s="22" t="s">
        <v>458</v>
      </c>
      <c r="V57" s="22" t="s">
        <v>258</v>
      </c>
      <c r="W57" s="22" t="s">
        <v>259</v>
      </c>
      <c r="X57" s="23" t="s">
        <v>459</v>
      </c>
      <c r="Y57" s="22" t="s">
        <v>460</v>
      </c>
      <c r="Z57" s="23" t="s">
        <v>459</v>
      </c>
      <c r="AA57" s="22" t="s">
        <v>460</v>
      </c>
      <c r="AB57" s="23" t="s">
        <v>122</v>
      </c>
      <c r="AC57" s="23">
        <f>AD57+AE57+AF57+AG57</f>
        <v>100</v>
      </c>
      <c r="AD57" s="23"/>
      <c r="AE57" s="23"/>
      <c r="AF57" s="23"/>
      <c r="AG57" s="23">
        <v>100</v>
      </c>
      <c r="AH57" s="23" t="s">
        <v>372</v>
      </c>
      <c r="AI57" s="23" t="s">
        <v>461</v>
      </c>
      <c r="AJ57" s="22"/>
      <c r="AK57" s="23"/>
    </row>
    <row r="58" s="3" customFormat="1" ht="42" spans="1:37">
      <c r="A58" s="39">
        <v>2</v>
      </c>
      <c r="B58" s="25" t="s">
        <v>462</v>
      </c>
      <c r="C58" s="25" t="s">
        <v>65</v>
      </c>
      <c r="D58" s="22" t="s">
        <v>45</v>
      </c>
      <c r="E58" s="25" t="s">
        <v>67</v>
      </c>
      <c r="F58" s="24" t="s">
        <v>463</v>
      </c>
      <c r="G58" s="26" t="s">
        <v>464</v>
      </c>
      <c r="H58" s="25" t="s">
        <v>465</v>
      </c>
      <c r="I58" s="26" t="s">
        <v>367</v>
      </c>
      <c r="J58" s="26">
        <v>310</v>
      </c>
      <c r="K58" s="26" t="s">
        <v>140</v>
      </c>
      <c r="L58" s="26">
        <v>300</v>
      </c>
      <c r="M58" s="26">
        <v>300</v>
      </c>
      <c r="N58" s="43"/>
      <c r="O58" s="43"/>
      <c r="P58" s="22" t="s">
        <v>466</v>
      </c>
      <c r="Q58" s="43">
        <v>723</v>
      </c>
      <c r="R58" s="43">
        <v>553</v>
      </c>
      <c r="S58" s="22" t="s">
        <v>467</v>
      </c>
      <c r="T58" s="22" t="s">
        <v>468</v>
      </c>
      <c r="U58" s="22" t="s">
        <v>144</v>
      </c>
      <c r="V58" s="22" t="s">
        <v>235</v>
      </c>
      <c r="W58" s="22" t="s">
        <v>236</v>
      </c>
      <c r="X58" s="22" t="s">
        <v>459</v>
      </c>
      <c r="Y58" s="22" t="s">
        <v>460</v>
      </c>
      <c r="Z58" s="22" t="s">
        <v>469</v>
      </c>
      <c r="AA58" s="22" t="s">
        <v>470</v>
      </c>
      <c r="AB58" s="39"/>
      <c r="AC58" s="23"/>
      <c r="AD58" s="39"/>
      <c r="AE58" s="39"/>
      <c r="AF58" s="39"/>
      <c r="AG58" s="39"/>
      <c r="AH58" s="23" t="s">
        <v>123</v>
      </c>
      <c r="AI58" s="23" t="s">
        <v>328</v>
      </c>
      <c r="AJ58" s="23"/>
      <c r="AK58" s="22"/>
    </row>
    <row r="59" s="3" customFormat="1" ht="42" spans="1:37">
      <c r="A59" s="39">
        <v>3</v>
      </c>
      <c r="B59" s="23" t="s">
        <v>471</v>
      </c>
      <c r="C59" s="22" t="s">
        <v>472</v>
      </c>
      <c r="D59" s="22" t="s">
        <v>45</v>
      </c>
      <c r="E59" s="22" t="s">
        <v>46</v>
      </c>
      <c r="F59" s="24" t="s">
        <v>473</v>
      </c>
      <c r="G59" s="22" t="s">
        <v>464</v>
      </c>
      <c r="H59" s="22" t="s">
        <v>474</v>
      </c>
      <c r="I59" s="22" t="s">
        <v>475</v>
      </c>
      <c r="J59" s="22">
        <v>20</v>
      </c>
      <c r="K59" s="22" t="s">
        <v>455</v>
      </c>
      <c r="L59" s="22">
        <v>40</v>
      </c>
      <c r="M59" s="22">
        <v>40</v>
      </c>
      <c r="N59" s="22"/>
      <c r="O59" s="22"/>
      <c r="P59" s="22" t="s">
        <v>476</v>
      </c>
      <c r="Q59" s="22">
        <v>46</v>
      </c>
      <c r="R59" s="22">
        <v>21</v>
      </c>
      <c r="S59" s="22">
        <v>0.2</v>
      </c>
      <c r="T59" s="22" t="s">
        <v>477</v>
      </c>
      <c r="U59" s="22" t="s">
        <v>478</v>
      </c>
      <c r="V59" s="22" t="s">
        <v>235</v>
      </c>
      <c r="W59" s="22" t="s">
        <v>479</v>
      </c>
      <c r="X59" s="23" t="s">
        <v>459</v>
      </c>
      <c r="Y59" s="22" t="s">
        <v>460</v>
      </c>
      <c r="Z59" s="22" t="s">
        <v>464</v>
      </c>
      <c r="AA59" s="22" t="s">
        <v>480</v>
      </c>
      <c r="AB59" s="23"/>
      <c r="AC59" s="23"/>
      <c r="AD59" s="23"/>
      <c r="AE59" s="23"/>
      <c r="AF59" s="23"/>
      <c r="AG59" s="23"/>
      <c r="AH59" s="23" t="s">
        <v>372</v>
      </c>
      <c r="AI59" s="23" t="s">
        <v>481</v>
      </c>
      <c r="AJ59" s="23"/>
      <c r="AK59" s="22"/>
    </row>
    <row r="60" s="3" customFormat="1" ht="52.5" spans="1:37">
      <c r="A60" s="39">
        <v>4</v>
      </c>
      <c r="B60" s="23" t="s">
        <v>482</v>
      </c>
      <c r="C60" s="22" t="s">
        <v>65</v>
      </c>
      <c r="D60" s="22" t="s">
        <v>45</v>
      </c>
      <c r="E60" s="25" t="s">
        <v>67</v>
      </c>
      <c r="F60" s="22" t="s">
        <v>483</v>
      </c>
      <c r="G60" s="22" t="s">
        <v>484</v>
      </c>
      <c r="H60" s="22" t="s">
        <v>485</v>
      </c>
      <c r="I60" s="22" t="s">
        <v>50</v>
      </c>
      <c r="J60" s="22">
        <v>1</v>
      </c>
      <c r="K60" s="22">
        <v>2</v>
      </c>
      <c r="L60" s="22">
        <v>40</v>
      </c>
      <c r="M60" s="22">
        <v>40</v>
      </c>
      <c r="N60" s="22"/>
      <c r="O60" s="22"/>
      <c r="P60" s="22" t="s">
        <v>486</v>
      </c>
      <c r="Q60" s="22">
        <v>407</v>
      </c>
      <c r="R60" s="22">
        <v>245</v>
      </c>
      <c r="S60" s="22"/>
      <c r="T60" s="22" t="s">
        <v>487</v>
      </c>
      <c r="U60" s="22" t="s">
        <v>478</v>
      </c>
      <c r="V60" s="22" t="s">
        <v>235</v>
      </c>
      <c r="W60" s="22" t="s">
        <v>479</v>
      </c>
      <c r="X60" s="23" t="s">
        <v>459</v>
      </c>
      <c r="Y60" s="22" t="s">
        <v>460</v>
      </c>
      <c r="Z60" s="22" t="s">
        <v>488</v>
      </c>
      <c r="AA60" s="22" t="s">
        <v>489</v>
      </c>
      <c r="AB60" s="23" t="s">
        <v>122</v>
      </c>
      <c r="AC60" s="23">
        <f t="shared" ref="AC60:AC68" si="2">AD60+AE60+AF60+AG60</f>
        <v>40</v>
      </c>
      <c r="AD60" s="22">
        <v>40</v>
      </c>
      <c r="AE60" s="23"/>
      <c r="AF60" s="23"/>
      <c r="AG60" s="23"/>
      <c r="AH60" s="23" t="s">
        <v>372</v>
      </c>
      <c r="AI60" s="23" t="s">
        <v>481</v>
      </c>
      <c r="AJ60" s="23"/>
      <c r="AK60" s="22"/>
    </row>
    <row r="61" s="3" customFormat="1" ht="52.5" spans="1:37">
      <c r="A61" s="39">
        <v>5</v>
      </c>
      <c r="B61" s="25" t="s">
        <v>490</v>
      </c>
      <c r="C61" s="23" t="s">
        <v>65</v>
      </c>
      <c r="D61" s="25" t="s">
        <v>66</v>
      </c>
      <c r="E61" s="25" t="s">
        <v>67</v>
      </c>
      <c r="F61" s="22" t="s">
        <v>491</v>
      </c>
      <c r="G61" s="23" t="s">
        <v>492</v>
      </c>
      <c r="H61" s="23" t="s">
        <v>493</v>
      </c>
      <c r="I61" s="23" t="s">
        <v>71</v>
      </c>
      <c r="J61" s="23">
        <v>1</v>
      </c>
      <c r="K61" s="23" t="s">
        <v>140</v>
      </c>
      <c r="L61" s="23">
        <v>380</v>
      </c>
      <c r="M61" s="23">
        <v>380</v>
      </c>
      <c r="N61" s="23"/>
      <c r="O61" s="23"/>
      <c r="P61" s="22" t="s">
        <v>494</v>
      </c>
      <c r="Q61" s="23">
        <v>1120</v>
      </c>
      <c r="R61" s="23">
        <v>547</v>
      </c>
      <c r="S61" s="23"/>
      <c r="T61" s="23" t="s">
        <v>495</v>
      </c>
      <c r="U61" s="22" t="s">
        <v>496</v>
      </c>
      <c r="V61" s="22" t="s">
        <v>235</v>
      </c>
      <c r="W61" s="22" t="s">
        <v>236</v>
      </c>
      <c r="X61" s="22" t="s">
        <v>459</v>
      </c>
      <c r="Y61" s="22" t="s">
        <v>460</v>
      </c>
      <c r="Z61" s="22" t="s">
        <v>497</v>
      </c>
      <c r="AA61" s="22" t="s">
        <v>498</v>
      </c>
      <c r="AB61" s="23" t="s">
        <v>122</v>
      </c>
      <c r="AC61" s="23">
        <f t="shared" si="2"/>
        <v>380</v>
      </c>
      <c r="AD61" s="23">
        <v>380</v>
      </c>
      <c r="AE61" s="23"/>
      <c r="AF61" s="23"/>
      <c r="AG61" s="23"/>
      <c r="AH61" s="23" t="s">
        <v>499</v>
      </c>
      <c r="AI61" s="23" t="s">
        <v>500</v>
      </c>
      <c r="AJ61" s="23"/>
      <c r="AK61" s="22"/>
    </row>
    <row r="62" s="3" customFormat="1" ht="52.5" spans="1:37">
      <c r="A62" s="39">
        <v>6</v>
      </c>
      <c r="B62" s="23" t="s">
        <v>501</v>
      </c>
      <c r="C62" s="22" t="s">
        <v>65</v>
      </c>
      <c r="D62" s="23" t="s">
        <v>66</v>
      </c>
      <c r="E62" s="22" t="s">
        <v>67</v>
      </c>
      <c r="F62" s="22" t="s">
        <v>502</v>
      </c>
      <c r="G62" s="23" t="s">
        <v>503</v>
      </c>
      <c r="H62" s="23" t="s">
        <v>504</v>
      </c>
      <c r="I62" s="23" t="s">
        <v>219</v>
      </c>
      <c r="J62" s="23">
        <v>1</v>
      </c>
      <c r="K62" s="23" t="s">
        <v>51</v>
      </c>
      <c r="L62" s="23">
        <v>50</v>
      </c>
      <c r="M62" s="23">
        <v>50</v>
      </c>
      <c r="N62" s="22"/>
      <c r="O62" s="22"/>
      <c r="P62" s="22" t="s">
        <v>220</v>
      </c>
      <c r="Q62" s="22">
        <v>2800</v>
      </c>
      <c r="R62" s="22">
        <v>1900</v>
      </c>
      <c r="S62" s="22"/>
      <c r="T62" s="22" t="s">
        <v>505</v>
      </c>
      <c r="U62" s="22" t="s">
        <v>506</v>
      </c>
      <c r="V62" s="22" t="s">
        <v>223</v>
      </c>
      <c r="W62" s="22" t="s">
        <v>224</v>
      </c>
      <c r="X62" s="23" t="s">
        <v>459</v>
      </c>
      <c r="Y62" s="22" t="s">
        <v>460</v>
      </c>
      <c r="Z62" s="23" t="s">
        <v>459</v>
      </c>
      <c r="AA62" s="22" t="s">
        <v>460</v>
      </c>
      <c r="AB62" s="23" t="s">
        <v>122</v>
      </c>
      <c r="AC62" s="23">
        <f t="shared" si="2"/>
        <v>50</v>
      </c>
      <c r="AD62" s="23"/>
      <c r="AE62" s="23">
        <v>50</v>
      </c>
      <c r="AF62" s="23"/>
      <c r="AG62" s="23"/>
      <c r="AH62" s="23" t="s">
        <v>196</v>
      </c>
      <c r="AI62" s="23" t="s">
        <v>135</v>
      </c>
      <c r="AJ62" s="23"/>
      <c r="AK62" s="22"/>
    </row>
    <row r="63" s="3" customFormat="1" ht="52.5" spans="1:37">
      <c r="A63" s="39">
        <v>7</v>
      </c>
      <c r="B63" s="23" t="s">
        <v>507</v>
      </c>
      <c r="C63" s="23" t="s">
        <v>65</v>
      </c>
      <c r="D63" s="22" t="s">
        <v>45</v>
      </c>
      <c r="E63" s="23" t="s">
        <v>67</v>
      </c>
      <c r="F63" s="24" t="s">
        <v>508</v>
      </c>
      <c r="G63" s="23" t="s">
        <v>509</v>
      </c>
      <c r="H63" s="23" t="s">
        <v>510</v>
      </c>
      <c r="I63" s="23" t="s">
        <v>111</v>
      </c>
      <c r="J63" s="23">
        <v>1500</v>
      </c>
      <c r="K63" s="23">
        <v>3</v>
      </c>
      <c r="L63" s="23">
        <v>80</v>
      </c>
      <c r="M63" s="23">
        <v>80</v>
      </c>
      <c r="N63" s="22"/>
      <c r="O63" s="22"/>
      <c r="P63" s="22" t="s">
        <v>511</v>
      </c>
      <c r="Q63" s="22">
        <v>708</v>
      </c>
      <c r="R63" s="22">
        <v>453</v>
      </c>
      <c r="S63" s="22"/>
      <c r="T63" s="22" t="s">
        <v>512</v>
      </c>
      <c r="U63" s="22" t="s">
        <v>513</v>
      </c>
      <c r="V63" s="23" t="s">
        <v>132</v>
      </c>
      <c r="W63" s="23" t="s">
        <v>133</v>
      </c>
      <c r="X63" s="23" t="s">
        <v>459</v>
      </c>
      <c r="Y63" s="22" t="s">
        <v>460</v>
      </c>
      <c r="Z63" s="22" t="s">
        <v>514</v>
      </c>
      <c r="AA63" s="22" t="s">
        <v>515</v>
      </c>
      <c r="AB63" s="23"/>
      <c r="AC63" s="23"/>
      <c r="AD63" s="23"/>
      <c r="AE63" s="23"/>
      <c r="AF63" s="23"/>
      <c r="AG63" s="23"/>
      <c r="AH63" s="23" t="s">
        <v>372</v>
      </c>
      <c r="AI63" s="23" t="s">
        <v>461</v>
      </c>
      <c r="AJ63" s="23"/>
      <c r="AK63" s="22"/>
    </row>
    <row r="64" s="3" customFormat="1" ht="52.5" spans="1:37">
      <c r="A64" s="39">
        <v>8</v>
      </c>
      <c r="B64" s="23" t="s">
        <v>516</v>
      </c>
      <c r="C64" s="23" t="s">
        <v>65</v>
      </c>
      <c r="D64" s="23" t="s">
        <v>66</v>
      </c>
      <c r="E64" s="23" t="s">
        <v>94</v>
      </c>
      <c r="F64" s="100" t="s">
        <v>517</v>
      </c>
      <c r="G64" s="23" t="s">
        <v>492</v>
      </c>
      <c r="H64" s="23" t="s">
        <v>518</v>
      </c>
      <c r="I64" s="39" t="s">
        <v>210</v>
      </c>
      <c r="J64" s="39">
        <v>2</v>
      </c>
      <c r="K64" s="39" t="s">
        <v>455</v>
      </c>
      <c r="L64" s="39">
        <v>40</v>
      </c>
      <c r="M64" s="43">
        <v>40</v>
      </c>
      <c r="N64" s="43"/>
      <c r="O64" s="43"/>
      <c r="P64" s="22" t="s">
        <v>519</v>
      </c>
      <c r="Q64" s="43">
        <v>432</v>
      </c>
      <c r="R64" s="43">
        <v>276</v>
      </c>
      <c r="S64" s="22"/>
      <c r="T64" s="22" t="s">
        <v>520</v>
      </c>
      <c r="U64" s="22" t="s">
        <v>521</v>
      </c>
      <c r="V64" s="22" t="s">
        <v>101</v>
      </c>
      <c r="W64" s="22" t="s">
        <v>102</v>
      </c>
      <c r="X64" s="22" t="s">
        <v>459</v>
      </c>
      <c r="Y64" s="22" t="s">
        <v>460</v>
      </c>
      <c r="Z64" s="22" t="s">
        <v>497</v>
      </c>
      <c r="AA64" s="22" t="s">
        <v>498</v>
      </c>
      <c r="AB64" s="23" t="s">
        <v>122</v>
      </c>
      <c r="AC64" s="23">
        <f t="shared" si="2"/>
        <v>40</v>
      </c>
      <c r="AD64" s="23">
        <v>40</v>
      </c>
      <c r="AE64" s="31"/>
      <c r="AF64" s="23"/>
      <c r="AG64" s="23"/>
      <c r="AH64" s="23" t="s">
        <v>244</v>
      </c>
      <c r="AI64" s="23" t="s">
        <v>522</v>
      </c>
      <c r="AJ64" s="31"/>
      <c r="AK64" s="22"/>
    </row>
    <row r="65" s="3" customFormat="1" ht="42" spans="1:37">
      <c r="A65" s="39">
        <v>9</v>
      </c>
      <c r="B65" s="23" t="s">
        <v>523</v>
      </c>
      <c r="C65" s="22" t="s">
        <v>65</v>
      </c>
      <c r="D65" s="22" t="s">
        <v>45</v>
      </c>
      <c r="E65" s="22" t="s">
        <v>46</v>
      </c>
      <c r="F65" s="100" t="s">
        <v>524</v>
      </c>
      <c r="G65" s="23" t="s">
        <v>459</v>
      </c>
      <c r="H65" s="23" t="s">
        <v>319</v>
      </c>
      <c r="I65" s="23" t="s">
        <v>320</v>
      </c>
      <c r="J65" s="23">
        <v>2</v>
      </c>
      <c r="K65" s="23" t="s">
        <v>321</v>
      </c>
      <c r="L65" s="23">
        <v>100</v>
      </c>
      <c r="M65" s="23">
        <v>100</v>
      </c>
      <c r="N65" s="22"/>
      <c r="O65" s="22"/>
      <c r="P65" s="22" t="s">
        <v>322</v>
      </c>
      <c r="Q65" s="22">
        <v>2200</v>
      </c>
      <c r="R65" s="22">
        <v>900</v>
      </c>
      <c r="S65" s="22">
        <v>0.015</v>
      </c>
      <c r="T65" s="22" t="s">
        <v>323</v>
      </c>
      <c r="U65" s="22" t="s">
        <v>324</v>
      </c>
      <c r="V65" s="22" t="s">
        <v>325</v>
      </c>
      <c r="W65" s="22" t="s">
        <v>326</v>
      </c>
      <c r="X65" s="23" t="s">
        <v>459</v>
      </c>
      <c r="Y65" s="22" t="s">
        <v>525</v>
      </c>
      <c r="Z65" s="23" t="s">
        <v>459</v>
      </c>
      <c r="AA65" s="22" t="s">
        <v>525</v>
      </c>
      <c r="AB65" s="23" t="s">
        <v>122</v>
      </c>
      <c r="AC65" s="23">
        <f t="shared" si="2"/>
        <v>100</v>
      </c>
      <c r="AD65" s="23">
        <v>100</v>
      </c>
      <c r="AE65" s="23"/>
      <c r="AF65" s="23"/>
      <c r="AG65" s="23"/>
      <c r="AH65" s="23" t="s">
        <v>327</v>
      </c>
      <c r="AI65" s="23" t="s">
        <v>328</v>
      </c>
      <c r="AJ65" s="23"/>
      <c r="AK65" s="22"/>
    </row>
    <row r="66" s="3" customFormat="1" ht="52.05" customHeight="1" spans="1:37">
      <c r="A66" s="39">
        <v>10</v>
      </c>
      <c r="B66" s="33" t="s">
        <v>526</v>
      </c>
      <c r="C66" s="36" t="s">
        <v>65</v>
      </c>
      <c r="D66" s="33" t="s">
        <v>527</v>
      </c>
      <c r="E66" s="33" t="s">
        <v>528</v>
      </c>
      <c r="F66" s="24" t="s">
        <v>529</v>
      </c>
      <c r="G66" s="33" t="s">
        <v>530</v>
      </c>
      <c r="H66" s="33" t="s">
        <v>531</v>
      </c>
      <c r="I66" s="33" t="s">
        <v>532</v>
      </c>
      <c r="J66" s="33">
        <v>8</v>
      </c>
      <c r="K66" s="33" t="s">
        <v>119</v>
      </c>
      <c r="L66" s="33">
        <v>11.2</v>
      </c>
      <c r="M66" s="33">
        <v>11.2</v>
      </c>
      <c r="N66" s="36"/>
      <c r="O66" s="36"/>
      <c r="P66" s="36" t="s">
        <v>533</v>
      </c>
      <c r="Q66" s="36">
        <v>25</v>
      </c>
      <c r="R66" s="36">
        <v>20</v>
      </c>
      <c r="S66" s="36">
        <v>0</v>
      </c>
      <c r="T66" s="33" t="s">
        <v>534</v>
      </c>
      <c r="U66" s="33" t="s">
        <v>535</v>
      </c>
      <c r="V66" s="36" t="s">
        <v>536</v>
      </c>
      <c r="W66" s="36" t="s">
        <v>537</v>
      </c>
      <c r="X66" s="33" t="s">
        <v>459</v>
      </c>
      <c r="Y66" s="36" t="s">
        <v>460</v>
      </c>
      <c r="Z66" s="33" t="s">
        <v>538</v>
      </c>
      <c r="AA66" s="36" t="s">
        <v>460</v>
      </c>
      <c r="AB66" s="23" t="s">
        <v>122</v>
      </c>
      <c r="AC66" s="23">
        <f t="shared" si="2"/>
        <v>11.2</v>
      </c>
      <c r="AD66" s="36">
        <v>11.2</v>
      </c>
      <c r="AE66" s="23"/>
      <c r="AF66" s="23"/>
      <c r="AG66" s="23"/>
      <c r="AH66" s="33" t="s">
        <v>124</v>
      </c>
      <c r="AI66" s="33" t="s">
        <v>299</v>
      </c>
      <c r="AJ66" s="23"/>
      <c r="AK66" s="22"/>
    </row>
    <row r="67" s="3" customFormat="1" ht="42" spans="1:37">
      <c r="A67" s="39">
        <v>11</v>
      </c>
      <c r="B67" s="22" t="s">
        <v>539</v>
      </c>
      <c r="C67" s="22" t="s">
        <v>65</v>
      </c>
      <c r="D67" s="22" t="s">
        <v>45</v>
      </c>
      <c r="E67" s="23" t="s">
        <v>46</v>
      </c>
      <c r="F67" s="24" t="s">
        <v>540</v>
      </c>
      <c r="G67" s="22" t="s">
        <v>541</v>
      </c>
      <c r="H67" s="23" t="s">
        <v>542</v>
      </c>
      <c r="I67" s="23" t="s">
        <v>50</v>
      </c>
      <c r="J67" s="23">
        <v>1</v>
      </c>
      <c r="K67" s="23" t="s">
        <v>119</v>
      </c>
      <c r="L67" s="23">
        <v>5</v>
      </c>
      <c r="M67" s="23">
        <v>5</v>
      </c>
      <c r="N67" s="22"/>
      <c r="O67" s="22"/>
      <c r="P67" s="22" t="s">
        <v>332</v>
      </c>
      <c r="Q67" s="23">
        <v>1350</v>
      </c>
      <c r="R67" s="22">
        <v>635</v>
      </c>
      <c r="S67" s="22">
        <v>0.1</v>
      </c>
      <c r="T67" s="23" t="s">
        <v>543</v>
      </c>
      <c r="U67" s="23" t="s">
        <v>458</v>
      </c>
      <c r="V67" s="23" t="s">
        <v>55</v>
      </c>
      <c r="W67" s="23" t="s">
        <v>56</v>
      </c>
      <c r="X67" s="33" t="s">
        <v>459</v>
      </c>
      <c r="Y67" s="36" t="s">
        <v>460</v>
      </c>
      <c r="Z67" s="22" t="s">
        <v>541</v>
      </c>
      <c r="AA67" s="22" t="s">
        <v>544</v>
      </c>
      <c r="AB67" s="23" t="s">
        <v>122</v>
      </c>
      <c r="AC67" s="23">
        <f t="shared" si="2"/>
        <v>5</v>
      </c>
      <c r="AD67" s="23"/>
      <c r="AE67" s="23"/>
      <c r="AF67" s="22">
        <v>5</v>
      </c>
      <c r="AG67" s="23"/>
      <c r="AH67" s="23" t="s">
        <v>124</v>
      </c>
      <c r="AI67" s="23" t="s">
        <v>373</v>
      </c>
      <c r="AJ67" s="23"/>
      <c r="AK67" s="22"/>
    </row>
    <row r="68" s="3" customFormat="1" ht="42" spans="1:37">
      <c r="A68" s="39">
        <v>12</v>
      </c>
      <c r="B68" s="22" t="s">
        <v>545</v>
      </c>
      <c r="C68" s="22" t="s">
        <v>65</v>
      </c>
      <c r="D68" s="22" t="s">
        <v>45</v>
      </c>
      <c r="E68" s="23" t="s">
        <v>46</v>
      </c>
      <c r="F68" s="24" t="s">
        <v>546</v>
      </c>
      <c r="G68" s="22" t="s">
        <v>509</v>
      </c>
      <c r="H68" s="23" t="s">
        <v>542</v>
      </c>
      <c r="I68" s="23" t="s">
        <v>50</v>
      </c>
      <c r="J68" s="23">
        <v>1</v>
      </c>
      <c r="K68" s="23" t="s">
        <v>119</v>
      </c>
      <c r="L68" s="23">
        <v>5</v>
      </c>
      <c r="M68" s="23">
        <v>5</v>
      </c>
      <c r="N68" s="22"/>
      <c r="O68" s="22"/>
      <c r="P68" s="22" t="s">
        <v>332</v>
      </c>
      <c r="Q68" s="23">
        <v>723</v>
      </c>
      <c r="R68" s="22">
        <v>326</v>
      </c>
      <c r="S68" s="22">
        <v>0.2</v>
      </c>
      <c r="T68" s="23" t="s">
        <v>543</v>
      </c>
      <c r="U68" s="23" t="s">
        <v>458</v>
      </c>
      <c r="V68" s="23" t="s">
        <v>55</v>
      </c>
      <c r="W68" s="23" t="s">
        <v>56</v>
      </c>
      <c r="X68" s="33" t="s">
        <v>459</v>
      </c>
      <c r="Y68" s="36" t="s">
        <v>460</v>
      </c>
      <c r="Z68" s="22" t="s">
        <v>509</v>
      </c>
      <c r="AA68" s="22" t="s">
        <v>515</v>
      </c>
      <c r="AB68" s="23" t="s">
        <v>122</v>
      </c>
      <c r="AC68" s="23">
        <f t="shared" si="2"/>
        <v>5</v>
      </c>
      <c r="AD68" s="23"/>
      <c r="AE68" s="23"/>
      <c r="AF68" s="22">
        <v>5</v>
      </c>
      <c r="AG68" s="23"/>
      <c r="AH68" s="23" t="s">
        <v>124</v>
      </c>
      <c r="AI68" s="23" t="s">
        <v>373</v>
      </c>
      <c r="AJ68" s="23"/>
      <c r="AK68" s="22"/>
    </row>
    <row r="69" s="3" customFormat="1" ht="12" spans="1:37">
      <c r="A69" s="35" t="s">
        <v>349</v>
      </c>
      <c r="B69" s="35">
        <v>12</v>
      </c>
      <c r="C69" s="35"/>
      <c r="D69" s="35"/>
      <c r="E69" s="35"/>
      <c r="F69" s="35"/>
      <c r="G69" s="61"/>
      <c r="H69" s="62"/>
      <c r="I69" s="61"/>
      <c r="J69" s="61"/>
      <c r="K69" s="61"/>
      <c r="L69" s="61">
        <f>SUM(L57:L68)</f>
        <v>1151.2</v>
      </c>
      <c r="M69" s="61">
        <f>SUM(M57:M68)</f>
        <v>1151.2</v>
      </c>
      <c r="N69" s="61"/>
      <c r="O69" s="61"/>
      <c r="P69" s="61">
        <f>SUM(P57:P68)</f>
        <v>0</v>
      </c>
      <c r="Q69" s="61">
        <f>SUM(Q57:Q68)</f>
        <v>10984</v>
      </c>
      <c r="R69" s="61">
        <f>SUM(R57:R68)</f>
        <v>6226</v>
      </c>
      <c r="S69" s="61"/>
      <c r="T69" s="61"/>
      <c r="U69" s="61"/>
      <c r="V69" s="61"/>
      <c r="W69" s="61"/>
      <c r="X69" s="61"/>
      <c r="Y69" s="61"/>
      <c r="Z69" s="61"/>
      <c r="AA69" s="61"/>
      <c r="AB69" s="61"/>
      <c r="AC69" s="61">
        <f>SUM(AC57:AC68)</f>
        <v>731.2</v>
      </c>
      <c r="AD69" s="61">
        <f>SUM(AD57:AD68)</f>
        <v>571.2</v>
      </c>
      <c r="AE69" s="61">
        <f>SUM(AE57:AE68)</f>
        <v>50</v>
      </c>
      <c r="AF69" s="61">
        <f>SUM(AF57:AF68)</f>
        <v>10</v>
      </c>
      <c r="AG69" s="61">
        <f>SUM(AG57:AG68)</f>
        <v>100</v>
      </c>
      <c r="AH69" s="61"/>
      <c r="AI69" s="61"/>
      <c r="AJ69" s="61"/>
      <c r="AK69" s="61"/>
    </row>
    <row r="70" s="3" customFormat="1" ht="42" spans="1:37">
      <c r="A70" s="39">
        <v>1</v>
      </c>
      <c r="B70" s="23" t="s">
        <v>547</v>
      </c>
      <c r="C70" s="22" t="s">
        <v>65</v>
      </c>
      <c r="D70" s="22" t="s">
        <v>45</v>
      </c>
      <c r="E70" s="25" t="s">
        <v>67</v>
      </c>
      <c r="F70" s="24" t="s">
        <v>548</v>
      </c>
      <c r="G70" s="23" t="s">
        <v>549</v>
      </c>
      <c r="H70" s="23" t="s">
        <v>550</v>
      </c>
      <c r="I70" s="23" t="s">
        <v>367</v>
      </c>
      <c r="J70" s="23">
        <v>200</v>
      </c>
      <c r="K70" s="23" t="s">
        <v>368</v>
      </c>
      <c r="L70" s="23">
        <v>250</v>
      </c>
      <c r="M70" s="23">
        <v>250</v>
      </c>
      <c r="N70" s="23"/>
      <c r="O70" s="23"/>
      <c r="P70" s="65" t="s">
        <v>551</v>
      </c>
      <c r="Q70" s="23">
        <v>220</v>
      </c>
      <c r="R70" s="66">
        <v>20</v>
      </c>
      <c r="S70" s="23"/>
      <c r="T70" s="23" t="s">
        <v>552</v>
      </c>
      <c r="U70" s="23" t="s">
        <v>553</v>
      </c>
      <c r="V70" s="23" t="s">
        <v>132</v>
      </c>
      <c r="W70" s="23" t="s">
        <v>133</v>
      </c>
      <c r="X70" s="23" t="s">
        <v>554</v>
      </c>
      <c r="Y70" s="23" t="s">
        <v>555</v>
      </c>
      <c r="Z70" s="23" t="s">
        <v>556</v>
      </c>
      <c r="AA70" s="23" t="s">
        <v>557</v>
      </c>
      <c r="AB70" s="23" t="s">
        <v>122</v>
      </c>
      <c r="AC70" s="23">
        <f>AD70+AE70+AF70+AG70</f>
        <v>250</v>
      </c>
      <c r="AD70" s="23">
        <v>250</v>
      </c>
      <c r="AE70" s="23"/>
      <c r="AF70" s="23"/>
      <c r="AG70" s="23"/>
      <c r="AH70" s="23" t="s">
        <v>181</v>
      </c>
      <c r="AI70" s="23" t="s">
        <v>558</v>
      </c>
      <c r="AJ70" s="23"/>
      <c r="AK70" s="22"/>
    </row>
    <row r="71" s="3" customFormat="1" ht="52.5" spans="1:37">
      <c r="A71" s="39">
        <v>2</v>
      </c>
      <c r="B71" s="23" t="s">
        <v>559</v>
      </c>
      <c r="C71" s="22" t="s">
        <v>65</v>
      </c>
      <c r="D71" s="22" t="s">
        <v>45</v>
      </c>
      <c r="E71" s="22" t="s">
        <v>46</v>
      </c>
      <c r="F71" s="24" t="s">
        <v>560</v>
      </c>
      <c r="G71" s="23" t="s">
        <v>561</v>
      </c>
      <c r="H71" s="23" t="s">
        <v>562</v>
      </c>
      <c r="I71" s="23" t="s">
        <v>367</v>
      </c>
      <c r="J71" s="23">
        <v>500</v>
      </c>
      <c r="K71" s="23" t="s">
        <v>368</v>
      </c>
      <c r="L71" s="23">
        <v>25</v>
      </c>
      <c r="M71" s="23">
        <v>25</v>
      </c>
      <c r="N71" s="23"/>
      <c r="O71" s="23"/>
      <c r="P71" s="23" t="s">
        <v>456</v>
      </c>
      <c r="Q71" s="67">
        <v>165</v>
      </c>
      <c r="R71" s="67">
        <v>50</v>
      </c>
      <c r="S71" s="23"/>
      <c r="T71" s="23" t="s">
        <v>562</v>
      </c>
      <c r="U71" s="23" t="s">
        <v>563</v>
      </c>
      <c r="V71" s="22" t="s">
        <v>55</v>
      </c>
      <c r="W71" s="22" t="s">
        <v>56</v>
      </c>
      <c r="X71" s="23" t="s">
        <v>554</v>
      </c>
      <c r="Y71" s="23" t="s">
        <v>555</v>
      </c>
      <c r="Z71" s="23" t="s">
        <v>564</v>
      </c>
      <c r="AA71" s="23" t="s">
        <v>565</v>
      </c>
      <c r="AB71" s="23" t="s">
        <v>122</v>
      </c>
      <c r="AC71" s="23">
        <f t="shared" ref="AC71:AC84" si="3">AD71+AE71+AF71+AG71</f>
        <v>25</v>
      </c>
      <c r="AD71" s="23"/>
      <c r="AE71" s="23"/>
      <c r="AF71" s="23"/>
      <c r="AG71" s="23">
        <v>25</v>
      </c>
      <c r="AH71" s="23" t="s">
        <v>181</v>
      </c>
      <c r="AI71" s="23" t="s">
        <v>328</v>
      </c>
      <c r="AJ71" s="23"/>
      <c r="AK71" s="23"/>
    </row>
    <row r="72" s="3" customFormat="1" ht="52.5" spans="1:37">
      <c r="A72" s="39">
        <v>3</v>
      </c>
      <c r="B72" s="23" t="s">
        <v>566</v>
      </c>
      <c r="C72" s="22" t="s">
        <v>65</v>
      </c>
      <c r="D72" s="22" t="s">
        <v>45</v>
      </c>
      <c r="E72" s="22" t="s">
        <v>46</v>
      </c>
      <c r="F72" s="24" t="s">
        <v>567</v>
      </c>
      <c r="G72" s="23" t="s">
        <v>568</v>
      </c>
      <c r="H72" s="23" t="s">
        <v>569</v>
      </c>
      <c r="I72" s="23" t="s">
        <v>367</v>
      </c>
      <c r="J72" s="23">
        <v>200</v>
      </c>
      <c r="K72" s="23" t="s">
        <v>368</v>
      </c>
      <c r="L72" s="23">
        <v>10</v>
      </c>
      <c r="M72" s="23">
        <v>10</v>
      </c>
      <c r="N72" s="23"/>
      <c r="O72" s="23"/>
      <c r="P72" s="23" t="s">
        <v>456</v>
      </c>
      <c r="Q72" s="67">
        <v>150</v>
      </c>
      <c r="R72" s="67">
        <v>35</v>
      </c>
      <c r="S72" s="23"/>
      <c r="T72" s="23" t="s">
        <v>569</v>
      </c>
      <c r="U72" s="23" t="s">
        <v>563</v>
      </c>
      <c r="V72" s="22" t="s">
        <v>55</v>
      </c>
      <c r="W72" s="22" t="s">
        <v>56</v>
      </c>
      <c r="X72" s="23" t="s">
        <v>554</v>
      </c>
      <c r="Y72" s="23" t="s">
        <v>555</v>
      </c>
      <c r="Z72" s="23" t="s">
        <v>570</v>
      </c>
      <c r="AA72" s="23" t="s">
        <v>571</v>
      </c>
      <c r="AB72" s="23" t="s">
        <v>122</v>
      </c>
      <c r="AC72" s="23">
        <f t="shared" si="3"/>
        <v>10</v>
      </c>
      <c r="AD72" s="23"/>
      <c r="AE72" s="23"/>
      <c r="AF72" s="23"/>
      <c r="AG72" s="23">
        <v>10</v>
      </c>
      <c r="AH72" s="23" t="s">
        <v>181</v>
      </c>
      <c r="AI72" s="23" t="s">
        <v>328</v>
      </c>
      <c r="AJ72" s="23"/>
      <c r="AK72" s="23"/>
    </row>
    <row r="73" s="3" customFormat="1" ht="63" spans="1:37">
      <c r="A73" s="39">
        <v>4</v>
      </c>
      <c r="B73" s="31" t="s">
        <v>572</v>
      </c>
      <c r="C73" s="32" t="s">
        <v>301</v>
      </c>
      <c r="D73" s="32" t="s">
        <v>302</v>
      </c>
      <c r="E73" s="32" t="s">
        <v>303</v>
      </c>
      <c r="F73" s="24" t="s">
        <v>573</v>
      </c>
      <c r="G73" s="25" t="s">
        <v>574</v>
      </c>
      <c r="H73" s="25" t="s">
        <v>575</v>
      </c>
      <c r="I73" s="32" t="s">
        <v>71</v>
      </c>
      <c r="J73" s="25">
        <v>1</v>
      </c>
      <c r="K73" s="25" t="s">
        <v>455</v>
      </c>
      <c r="L73" s="25">
        <v>35</v>
      </c>
      <c r="M73" s="25">
        <v>35</v>
      </c>
      <c r="N73" s="22"/>
      <c r="O73" s="22"/>
      <c r="P73" s="22" t="s">
        <v>576</v>
      </c>
      <c r="Q73" s="22">
        <v>124</v>
      </c>
      <c r="R73" s="22">
        <v>56</v>
      </c>
      <c r="S73" s="22"/>
      <c r="T73" s="32" t="s">
        <v>577</v>
      </c>
      <c r="U73" s="31" t="s">
        <v>310</v>
      </c>
      <c r="V73" s="48" t="s">
        <v>235</v>
      </c>
      <c r="W73" s="32" t="s">
        <v>236</v>
      </c>
      <c r="X73" s="22" t="s">
        <v>554</v>
      </c>
      <c r="Y73" s="22" t="s">
        <v>555</v>
      </c>
      <c r="Z73" s="54" t="s">
        <v>578</v>
      </c>
      <c r="AA73" s="32" t="s">
        <v>579</v>
      </c>
      <c r="AB73" s="23" t="s">
        <v>122</v>
      </c>
      <c r="AC73" s="23">
        <f t="shared" si="3"/>
        <v>35</v>
      </c>
      <c r="AD73" s="32">
        <v>35</v>
      </c>
      <c r="AE73" s="32"/>
      <c r="AF73" s="32"/>
      <c r="AG73" s="32"/>
      <c r="AH73" s="31" t="s">
        <v>580</v>
      </c>
      <c r="AI73" s="31" t="s">
        <v>581</v>
      </c>
      <c r="AJ73" s="31"/>
      <c r="AK73" s="22"/>
    </row>
    <row r="74" s="3" customFormat="1" ht="70.05" customHeight="1" spans="1:37">
      <c r="A74" s="39">
        <v>5</v>
      </c>
      <c r="B74" s="31" t="s">
        <v>582</v>
      </c>
      <c r="C74" s="32" t="s">
        <v>301</v>
      </c>
      <c r="D74" s="32" t="s">
        <v>302</v>
      </c>
      <c r="E74" s="32" t="s">
        <v>303</v>
      </c>
      <c r="F74" s="24" t="s">
        <v>583</v>
      </c>
      <c r="G74" s="25" t="s">
        <v>584</v>
      </c>
      <c r="H74" s="25" t="s">
        <v>585</v>
      </c>
      <c r="I74" s="32" t="s">
        <v>71</v>
      </c>
      <c r="J74" s="25">
        <v>1</v>
      </c>
      <c r="K74" s="25" t="s">
        <v>455</v>
      </c>
      <c r="L74" s="25">
        <v>33</v>
      </c>
      <c r="M74" s="25">
        <v>33</v>
      </c>
      <c r="N74" s="22"/>
      <c r="O74" s="22"/>
      <c r="P74" s="22" t="s">
        <v>586</v>
      </c>
      <c r="Q74" s="22">
        <v>324</v>
      </c>
      <c r="R74" s="22">
        <v>236</v>
      </c>
      <c r="S74" s="22"/>
      <c r="T74" s="32" t="s">
        <v>587</v>
      </c>
      <c r="U74" s="31" t="s">
        <v>310</v>
      </c>
      <c r="V74" s="48" t="s">
        <v>235</v>
      </c>
      <c r="W74" s="32" t="s">
        <v>236</v>
      </c>
      <c r="X74" s="22" t="s">
        <v>554</v>
      </c>
      <c r="Y74" s="22" t="s">
        <v>555</v>
      </c>
      <c r="Z74" s="54" t="s">
        <v>578</v>
      </c>
      <c r="AA74" s="32" t="s">
        <v>579</v>
      </c>
      <c r="AB74" s="23" t="s">
        <v>122</v>
      </c>
      <c r="AC74" s="23">
        <f t="shared" si="3"/>
        <v>33</v>
      </c>
      <c r="AD74" s="32">
        <v>33</v>
      </c>
      <c r="AE74" s="32"/>
      <c r="AF74" s="32"/>
      <c r="AG74" s="32"/>
      <c r="AH74" s="31" t="s">
        <v>580</v>
      </c>
      <c r="AI74" s="31" t="s">
        <v>581</v>
      </c>
      <c r="AJ74" s="31"/>
      <c r="AK74" s="22"/>
    </row>
    <row r="75" s="3" customFormat="1" ht="45" customHeight="1" spans="1:37">
      <c r="A75" s="39">
        <v>6</v>
      </c>
      <c r="B75" s="23" t="s">
        <v>588</v>
      </c>
      <c r="C75" s="22" t="s">
        <v>65</v>
      </c>
      <c r="D75" s="22" t="s">
        <v>45</v>
      </c>
      <c r="E75" s="22" t="s">
        <v>46</v>
      </c>
      <c r="F75" s="24" t="s">
        <v>589</v>
      </c>
      <c r="G75" s="23" t="s">
        <v>590</v>
      </c>
      <c r="H75" s="23" t="s">
        <v>591</v>
      </c>
      <c r="I75" s="23" t="s">
        <v>592</v>
      </c>
      <c r="J75" s="23">
        <v>2000</v>
      </c>
      <c r="K75" s="23" t="s">
        <v>140</v>
      </c>
      <c r="L75" s="23">
        <v>250</v>
      </c>
      <c r="M75" s="23">
        <v>250</v>
      </c>
      <c r="N75" s="23"/>
      <c r="O75" s="23"/>
      <c r="P75" s="23" t="s">
        <v>593</v>
      </c>
      <c r="Q75" s="23">
        <v>1057</v>
      </c>
      <c r="R75" s="23">
        <v>438</v>
      </c>
      <c r="S75" s="23"/>
      <c r="T75" s="23" t="s">
        <v>594</v>
      </c>
      <c r="U75" s="23" t="s">
        <v>595</v>
      </c>
      <c r="V75" s="22" t="s">
        <v>55</v>
      </c>
      <c r="W75" s="22" t="s">
        <v>56</v>
      </c>
      <c r="X75" s="23" t="s">
        <v>554</v>
      </c>
      <c r="Y75" s="23" t="s">
        <v>555</v>
      </c>
      <c r="Z75" s="23" t="s">
        <v>596</v>
      </c>
      <c r="AA75" s="23" t="s">
        <v>597</v>
      </c>
      <c r="AB75" s="23" t="s">
        <v>122</v>
      </c>
      <c r="AC75" s="23">
        <f t="shared" si="3"/>
        <v>250</v>
      </c>
      <c r="AD75" s="23">
        <v>250</v>
      </c>
      <c r="AE75" s="23"/>
      <c r="AF75" s="23"/>
      <c r="AG75" s="23"/>
      <c r="AH75" s="23" t="s">
        <v>123</v>
      </c>
      <c r="AI75" s="23" t="s">
        <v>558</v>
      </c>
      <c r="AJ75" s="23"/>
      <c r="AK75" s="22"/>
    </row>
    <row r="76" s="3" customFormat="1" ht="52.5" spans="1:37">
      <c r="A76" s="39">
        <v>7</v>
      </c>
      <c r="B76" s="23" t="s">
        <v>598</v>
      </c>
      <c r="C76" s="22" t="s">
        <v>65</v>
      </c>
      <c r="D76" s="32" t="s">
        <v>66</v>
      </c>
      <c r="E76" s="32" t="s">
        <v>67</v>
      </c>
      <c r="F76" s="24" t="s">
        <v>599</v>
      </c>
      <c r="G76" s="25" t="s">
        <v>600</v>
      </c>
      <c r="H76" s="27" t="s">
        <v>601</v>
      </c>
      <c r="I76" s="32" t="s">
        <v>111</v>
      </c>
      <c r="J76" s="25">
        <v>300</v>
      </c>
      <c r="K76" s="23" t="s">
        <v>128</v>
      </c>
      <c r="L76" s="25">
        <v>300</v>
      </c>
      <c r="M76" s="25">
        <v>300</v>
      </c>
      <c r="N76" s="22"/>
      <c r="O76" s="22"/>
      <c r="P76" s="23" t="s">
        <v>602</v>
      </c>
      <c r="Q76" s="22">
        <v>602</v>
      </c>
      <c r="R76" s="22">
        <v>430</v>
      </c>
      <c r="S76" s="22"/>
      <c r="T76" s="32" t="s">
        <v>603</v>
      </c>
      <c r="U76" s="31" t="s">
        <v>604</v>
      </c>
      <c r="V76" s="22" t="s">
        <v>76</v>
      </c>
      <c r="W76" s="22" t="s">
        <v>77</v>
      </c>
      <c r="X76" s="23" t="s">
        <v>554</v>
      </c>
      <c r="Y76" s="23" t="s">
        <v>555</v>
      </c>
      <c r="Z76" s="23" t="s">
        <v>556</v>
      </c>
      <c r="AA76" s="23" t="s">
        <v>557</v>
      </c>
      <c r="AB76" s="23" t="s">
        <v>122</v>
      </c>
      <c r="AC76" s="23">
        <f t="shared" si="3"/>
        <v>300</v>
      </c>
      <c r="AD76" s="31">
        <v>300</v>
      </c>
      <c r="AE76" s="31"/>
      <c r="AF76" s="31"/>
      <c r="AG76" s="31"/>
      <c r="AH76" s="23" t="s">
        <v>123</v>
      </c>
      <c r="AI76" s="23" t="s">
        <v>373</v>
      </c>
      <c r="AJ76" s="31"/>
      <c r="AK76" s="22"/>
    </row>
    <row r="77" s="3" customFormat="1" ht="52.5" spans="1:37">
      <c r="A77" s="39">
        <v>8</v>
      </c>
      <c r="B77" s="23" t="s">
        <v>605</v>
      </c>
      <c r="C77" s="22" t="s">
        <v>65</v>
      </c>
      <c r="D77" s="22" t="s">
        <v>45</v>
      </c>
      <c r="E77" s="22" t="s">
        <v>46</v>
      </c>
      <c r="F77" s="24" t="s">
        <v>606</v>
      </c>
      <c r="G77" s="23" t="s">
        <v>607</v>
      </c>
      <c r="H77" s="23" t="s">
        <v>608</v>
      </c>
      <c r="I77" s="23" t="s">
        <v>367</v>
      </c>
      <c r="J77" s="23">
        <v>500</v>
      </c>
      <c r="K77" s="23" t="s">
        <v>368</v>
      </c>
      <c r="L77" s="23">
        <v>25</v>
      </c>
      <c r="M77" s="23">
        <v>25</v>
      </c>
      <c r="N77" s="23"/>
      <c r="O77" s="23"/>
      <c r="P77" s="23" t="s">
        <v>609</v>
      </c>
      <c r="Q77" s="67">
        <v>87</v>
      </c>
      <c r="R77" s="67">
        <v>20</v>
      </c>
      <c r="S77" s="23"/>
      <c r="T77" s="23" t="s">
        <v>608</v>
      </c>
      <c r="U77" s="23" t="s">
        <v>610</v>
      </c>
      <c r="V77" s="22" t="s">
        <v>55</v>
      </c>
      <c r="W77" s="22" t="s">
        <v>56</v>
      </c>
      <c r="X77" s="23" t="s">
        <v>554</v>
      </c>
      <c r="Y77" s="23" t="s">
        <v>555</v>
      </c>
      <c r="Z77" s="23" t="s">
        <v>611</v>
      </c>
      <c r="AA77" s="23" t="s">
        <v>612</v>
      </c>
      <c r="AB77" s="23"/>
      <c r="AC77" s="23"/>
      <c r="AD77" s="23"/>
      <c r="AE77" s="23"/>
      <c r="AF77" s="23"/>
      <c r="AG77" s="23"/>
      <c r="AH77" s="23" t="s">
        <v>181</v>
      </c>
      <c r="AI77" s="23" t="s">
        <v>613</v>
      </c>
      <c r="AJ77" s="23"/>
      <c r="AK77" s="22"/>
    </row>
    <row r="78" s="3" customFormat="1" ht="42" spans="1:37">
      <c r="A78" s="39">
        <v>9</v>
      </c>
      <c r="B78" s="23" t="s">
        <v>614</v>
      </c>
      <c r="C78" s="22" t="s">
        <v>65</v>
      </c>
      <c r="D78" s="22" t="s">
        <v>45</v>
      </c>
      <c r="E78" s="22" t="s">
        <v>46</v>
      </c>
      <c r="F78" s="24" t="s">
        <v>615</v>
      </c>
      <c r="G78" s="23" t="s">
        <v>616</v>
      </c>
      <c r="H78" s="23" t="s">
        <v>608</v>
      </c>
      <c r="I78" s="23" t="s">
        <v>367</v>
      </c>
      <c r="J78" s="23">
        <v>500</v>
      </c>
      <c r="K78" s="23" t="s">
        <v>368</v>
      </c>
      <c r="L78" s="23">
        <v>25</v>
      </c>
      <c r="M78" s="23">
        <v>25</v>
      </c>
      <c r="N78" s="23"/>
      <c r="O78" s="23"/>
      <c r="P78" s="23" t="s">
        <v>609</v>
      </c>
      <c r="Q78" s="67">
        <v>170</v>
      </c>
      <c r="R78" s="67">
        <v>53</v>
      </c>
      <c r="S78" s="23"/>
      <c r="T78" s="23" t="s">
        <v>608</v>
      </c>
      <c r="U78" s="23" t="s">
        <v>610</v>
      </c>
      <c r="V78" s="22" t="s">
        <v>55</v>
      </c>
      <c r="W78" s="22" t="s">
        <v>56</v>
      </c>
      <c r="X78" s="23" t="s">
        <v>554</v>
      </c>
      <c r="Y78" s="23" t="s">
        <v>555</v>
      </c>
      <c r="Z78" s="23" t="s">
        <v>596</v>
      </c>
      <c r="AA78" s="23" t="s">
        <v>597</v>
      </c>
      <c r="AB78" s="23"/>
      <c r="AC78" s="23"/>
      <c r="AD78" s="23"/>
      <c r="AE78" s="23"/>
      <c r="AF78" s="23"/>
      <c r="AG78" s="23"/>
      <c r="AH78" s="23" t="s">
        <v>181</v>
      </c>
      <c r="AI78" s="23" t="s">
        <v>328</v>
      </c>
      <c r="AJ78" s="23"/>
      <c r="AK78" s="22"/>
    </row>
    <row r="79" s="3" customFormat="1" ht="63" spans="1:37">
      <c r="A79" s="39">
        <v>10</v>
      </c>
      <c r="B79" s="23" t="s">
        <v>617</v>
      </c>
      <c r="C79" s="23" t="s">
        <v>65</v>
      </c>
      <c r="D79" s="23" t="s">
        <v>302</v>
      </c>
      <c r="E79" s="23" t="s">
        <v>618</v>
      </c>
      <c r="F79" s="24" t="s">
        <v>619</v>
      </c>
      <c r="G79" s="23" t="s">
        <v>620</v>
      </c>
      <c r="H79" s="23" t="s">
        <v>621</v>
      </c>
      <c r="I79" s="23" t="s">
        <v>210</v>
      </c>
      <c r="J79" s="23">
        <v>2</v>
      </c>
      <c r="K79" s="23" t="s">
        <v>455</v>
      </c>
      <c r="L79" s="23">
        <v>12</v>
      </c>
      <c r="M79" s="23">
        <v>12</v>
      </c>
      <c r="N79" s="23"/>
      <c r="O79" s="23"/>
      <c r="P79" s="23" t="s">
        <v>622</v>
      </c>
      <c r="Q79" s="67">
        <v>864</v>
      </c>
      <c r="R79" s="67">
        <v>286</v>
      </c>
      <c r="S79" s="23"/>
      <c r="T79" s="23" t="s">
        <v>623</v>
      </c>
      <c r="U79" s="23" t="s">
        <v>624</v>
      </c>
      <c r="V79" s="23" t="s">
        <v>625</v>
      </c>
      <c r="W79" s="23" t="s">
        <v>626</v>
      </c>
      <c r="X79" s="23" t="s">
        <v>554</v>
      </c>
      <c r="Y79" s="66" t="s">
        <v>555</v>
      </c>
      <c r="Z79" s="23" t="s">
        <v>556</v>
      </c>
      <c r="AA79" s="23" t="s">
        <v>627</v>
      </c>
      <c r="AB79" s="23" t="s">
        <v>122</v>
      </c>
      <c r="AC79" s="23">
        <f t="shared" si="3"/>
        <v>12</v>
      </c>
      <c r="AD79" s="23">
        <v>12</v>
      </c>
      <c r="AE79" s="23"/>
      <c r="AF79" s="23"/>
      <c r="AG79" s="23"/>
      <c r="AH79" s="23" t="s">
        <v>181</v>
      </c>
      <c r="AI79" s="23" t="s">
        <v>196</v>
      </c>
      <c r="AJ79" s="23"/>
      <c r="AK79" s="22"/>
    </row>
    <row r="80" s="3" customFormat="1" ht="63" spans="1:37">
      <c r="A80" s="39">
        <v>11</v>
      </c>
      <c r="B80" s="23" t="s">
        <v>628</v>
      </c>
      <c r="C80" s="22" t="s">
        <v>65</v>
      </c>
      <c r="D80" s="23" t="s">
        <v>66</v>
      </c>
      <c r="E80" s="22" t="s">
        <v>67</v>
      </c>
      <c r="F80" s="24" t="s">
        <v>629</v>
      </c>
      <c r="G80" s="23" t="s">
        <v>630</v>
      </c>
      <c r="H80" s="23" t="s">
        <v>631</v>
      </c>
      <c r="I80" s="23" t="s">
        <v>219</v>
      </c>
      <c r="J80" s="23">
        <v>1</v>
      </c>
      <c r="K80" s="23" t="s">
        <v>51</v>
      </c>
      <c r="L80" s="23">
        <v>60</v>
      </c>
      <c r="M80" s="23">
        <v>60</v>
      </c>
      <c r="N80" s="23"/>
      <c r="O80" s="23"/>
      <c r="P80" s="23" t="s">
        <v>220</v>
      </c>
      <c r="Q80" s="67">
        <v>3100</v>
      </c>
      <c r="R80" s="67">
        <v>2000</v>
      </c>
      <c r="S80" s="23"/>
      <c r="T80" s="23" t="s">
        <v>632</v>
      </c>
      <c r="U80" s="23" t="s">
        <v>506</v>
      </c>
      <c r="V80" s="22" t="s">
        <v>223</v>
      </c>
      <c r="W80" s="22" t="s">
        <v>224</v>
      </c>
      <c r="X80" s="23" t="s">
        <v>554</v>
      </c>
      <c r="Y80" s="23" t="s">
        <v>555</v>
      </c>
      <c r="Z80" s="23" t="s">
        <v>633</v>
      </c>
      <c r="AA80" s="23" t="s">
        <v>634</v>
      </c>
      <c r="AB80" s="23" t="s">
        <v>122</v>
      </c>
      <c r="AC80" s="23">
        <f t="shared" si="3"/>
        <v>60</v>
      </c>
      <c r="AD80" s="23"/>
      <c r="AE80" s="23">
        <v>60</v>
      </c>
      <c r="AF80" s="23"/>
      <c r="AG80" s="23"/>
      <c r="AH80" s="23" t="s">
        <v>244</v>
      </c>
      <c r="AI80" s="23" t="s">
        <v>635</v>
      </c>
      <c r="AJ80" s="23"/>
      <c r="AK80" s="22"/>
    </row>
    <row r="81" s="3" customFormat="1" ht="42" spans="1:37">
      <c r="A81" s="39">
        <v>12</v>
      </c>
      <c r="B81" s="23" t="s">
        <v>636</v>
      </c>
      <c r="C81" s="22" t="s">
        <v>65</v>
      </c>
      <c r="D81" s="22" t="s">
        <v>45</v>
      </c>
      <c r="E81" s="22" t="s">
        <v>46</v>
      </c>
      <c r="F81" s="24" t="s">
        <v>637</v>
      </c>
      <c r="G81" s="23" t="s">
        <v>554</v>
      </c>
      <c r="H81" s="23" t="s">
        <v>319</v>
      </c>
      <c r="I81" s="23" t="s">
        <v>320</v>
      </c>
      <c r="J81" s="23">
        <v>1.2</v>
      </c>
      <c r="K81" s="23" t="s">
        <v>321</v>
      </c>
      <c r="L81" s="23">
        <v>60</v>
      </c>
      <c r="M81" s="23">
        <v>60</v>
      </c>
      <c r="N81" s="22"/>
      <c r="O81" s="22"/>
      <c r="P81" s="22" t="s">
        <v>322</v>
      </c>
      <c r="Q81" s="22">
        <v>760</v>
      </c>
      <c r="R81" s="22">
        <v>230</v>
      </c>
      <c r="S81" s="22">
        <v>0.015</v>
      </c>
      <c r="T81" s="22" t="s">
        <v>323</v>
      </c>
      <c r="U81" s="22" t="s">
        <v>324</v>
      </c>
      <c r="V81" s="22" t="s">
        <v>325</v>
      </c>
      <c r="W81" s="22" t="s">
        <v>326</v>
      </c>
      <c r="X81" s="23" t="s">
        <v>554</v>
      </c>
      <c r="Y81" s="22" t="s">
        <v>555</v>
      </c>
      <c r="Z81" s="23" t="s">
        <v>554</v>
      </c>
      <c r="AA81" s="22" t="s">
        <v>555</v>
      </c>
      <c r="AB81" s="23" t="s">
        <v>122</v>
      </c>
      <c r="AC81" s="23">
        <f t="shared" si="3"/>
        <v>60</v>
      </c>
      <c r="AD81" s="23">
        <v>60</v>
      </c>
      <c r="AE81" s="23"/>
      <c r="AF81" s="23"/>
      <c r="AG81" s="23"/>
      <c r="AH81" s="23" t="s">
        <v>327</v>
      </c>
      <c r="AI81" s="23" t="s">
        <v>328</v>
      </c>
      <c r="AJ81" s="23"/>
      <c r="AK81" s="22"/>
    </row>
    <row r="82" s="3" customFormat="1" ht="45" spans="1:37">
      <c r="A82" s="39">
        <v>13</v>
      </c>
      <c r="B82" s="33" t="s">
        <v>638</v>
      </c>
      <c r="C82" s="36" t="s">
        <v>65</v>
      </c>
      <c r="D82" s="33" t="s">
        <v>527</v>
      </c>
      <c r="E82" s="33" t="s">
        <v>528</v>
      </c>
      <c r="F82" s="24" t="s">
        <v>639</v>
      </c>
      <c r="G82" s="33" t="s">
        <v>554</v>
      </c>
      <c r="H82" s="33" t="s">
        <v>640</v>
      </c>
      <c r="I82" s="33" t="s">
        <v>532</v>
      </c>
      <c r="J82" s="33">
        <v>4</v>
      </c>
      <c r="K82" s="33" t="s">
        <v>641</v>
      </c>
      <c r="L82" s="33">
        <v>5.6</v>
      </c>
      <c r="M82" s="33">
        <v>5.6</v>
      </c>
      <c r="N82" s="33"/>
      <c r="O82" s="33"/>
      <c r="P82" s="33" t="s">
        <v>533</v>
      </c>
      <c r="Q82" s="68">
        <v>10</v>
      </c>
      <c r="R82" s="68">
        <v>4</v>
      </c>
      <c r="S82" s="33"/>
      <c r="T82" s="33" t="s">
        <v>642</v>
      </c>
      <c r="U82" s="33" t="s">
        <v>643</v>
      </c>
      <c r="V82" s="36" t="s">
        <v>536</v>
      </c>
      <c r="W82" s="36" t="s">
        <v>537</v>
      </c>
      <c r="X82" s="33" t="s">
        <v>554</v>
      </c>
      <c r="Y82" s="33" t="s">
        <v>555</v>
      </c>
      <c r="Z82" s="33" t="s">
        <v>554</v>
      </c>
      <c r="AA82" s="33" t="s">
        <v>644</v>
      </c>
      <c r="AB82" s="23" t="s">
        <v>122</v>
      </c>
      <c r="AC82" s="23">
        <f t="shared" si="3"/>
        <v>5.6</v>
      </c>
      <c r="AD82" s="36">
        <v>5.6</v>
      </c>
      <c r="AE82" s="23"/>
      <c r="AF82" s="23"/>
      <c r="AG82" s="23"/>
      <c r="AH82" s="33">
        <v>20213.1</v>
      </c>
      <c r="AI82" s="33" t="s">
        <v>373</v>
      </c>
      <c r="AJ82" s="23"/>
      <c r="AK82" s="22"/>
    </row>
    <row r="83" s="3" customFormat="1" ht="56.25" spans="1:37">
      <c r="A83" s="39">
        <v>14</v>
      </c>
      <c r="B83" s="33" t="s">
        <v>645</v>
      </c>
      <c r="C83" s="36" t="s">
        <v>65</v>
      </c>
      <c r="D83" s="22" t="s">
        <v>45</v>
      </c>
      <c r="E83" s="36" t="s">
        <v>46</v>
      </c>
      <c r="F83" s="24" t="s">
        <v>646</v>
      </c>
      <c r="G83" s="33" t="s">
        <v>647</v>
      </c>
      <c r="H83" s="33" t="s">
        <v>648</v>
      </c>
      <c r="I83" s="33" t="s">
        <v>50</v>
      </c>
      <c r="J83" s="33">
        <v>1</v>
      </c>
      <c r="K83" s="33" t="s">
        <v>119</v>
      </c>
      <c r="L83" s="33">
        <v>5</v>
      </c>
      <c r="M83" s="33">
        <v>5</v>
      </c>
      <c r="N83" s="33"/>
      <c r="O83" s="33"/>
      <c r="P83" s="33"/>
      <c r="Q83" s="68">
        <v>120</v>
      </c>
      <c r="R83" s="68">
        <v>86</v>
      </c>
      <c r="S83" s="33"/>
      <c r="T83" s="23" t="s">
        <v>543</v>
      </c>
      <c r="U83" s="23" t="s">
        <v>458</v>
      </c>
      <c r="V83" s="36" t="s">
        <v>55</v>
      </c>
      <c r="W83" s="36" t="s">
        <v>56</v>
      </c>
      <c r="X83" s="33" t="s">
        <v>554</v>
      </c>
      <c r="Y83" s="33" t="s">
        <v>555</v>
      </c>
      <c r="Z83" s="33" t="s">
        <v>649</v>
      </c>
      <c r="AA83" s="33" t="s">
        <v>650</v>
      </c>
      <c r="AB83" s="23" t="s">
        <v>122</v>
      </c>
      <c r="AC83" s="23">
        <f t="shared" si="3"/>
        <v>5</v>
      </c>
      <c r="AD83" s="33"/>
      <c r="AE83" s="23"/>
      <c r="AF83" s="22">
        <v>5</v>
      </c>
      <c r="AG83" s="23"/>
      <c r="AH83" s="33" t="s">
        <v>124</v>
      </c>
      <c r="AI83" s="33" t="s">
        <v>226</v>
      </c>
      <c r="AJ83" s="23"/>
      <c r="AK83" s="22"/>
    </row>
    <row r="84" s="3" customFormat="1" ht="45" spans="1:37">
      <c r="A84" s="39">
        <v>15</v>
      </c>
      <c r="B84" s="33" t="s">
        <v>651</v>
      </c>
      <c r="C84" s="36" t="s">
        <v>65</v>
      </c>
      <c r="D84" s="22" t="s">
        <v>45</v>
      </c>
      <c r="E84" s="36" t="s">
        <v>46</v>
      </c>
      <c r="F84" s="24" t="s">
        <v>652</v>
      </c>
      <c r="G84" s="33" t="s">
        <v>616</v>
      </c>
      <c r="H84" s="33" t="s">
        <v>648</v>
      </c>
      <c r="I84" s="33" t="s">
        <v>50</v>
      </c>
      <c r="J84" s="33">
        <v>1</v>
      </c>
      <c r="K84" s="33" t="s">
        <v>119</v>
      </c>
      <c r="L84" s="33">
        <v>5</v>
      </c>
      <c r="M84" s="33">
        <v>5</v>
      </c>
      <c r="N84" s="33"/>
      <c r="O84" s="33"/>
      <c r="P84" s="33"/>
      <c r="Q84" s="68">
        <v>116</v>
      </c>
      <c r="R84" s="68">
        <v>75</v>
      </c>
      <c r="S84" s="33"/>
      <c r="T84" s="23" t="s">
        <v>543</v>
      </c>
      <c r="U84" s="23" t="s">
        <v>458</v>
      </c>
      <c r="V84" s="36" t="s">
        <v>55</v>
      </c>
      <c r="W84" s="36" t="s">
        <v>56</v>
      </c>
      <c r="X84" s="33" t="s">
        <v>554</v>
      </c>
      <c r="Y84" s="33" t="s">
        <v>555</v>
      </c>
      <c r="Z84" s="33" t="s">
        <v>596</v>
      </c>
      <c r="AA84" s="33" t="s">
        <v>597</v>
      </c>
      <c r="AB84" s="23" t="s">
        <v>122</v>
      </c>
      <c r="AC84" s="23">
        <f t="shared" si="3"/>
        <v>5</v>
      </c>
      <c r="AD84" s="33"/>
      <c r="AE84" s="33"/>
      <c r="AF84" s="22">
        <v>5</v>
      </c>
      <c r="AG84" s="23"/>
      <c r="AH84" s="33" t="s">
        <v>124</v>
      </c>
      <c r="AI84" s="33" t="s">
        <v>226</v>
      </c>
      <c r="AJ84" s="33"/>
      <c r="AK84" s="22"/>
    </row>
    <row r="85" s="3" customFormat="1" ht="12" spans="1:37">
      <c r="A85" s="35" t="s">
        <v>349</v>
      </c>
      <c r="B85" s="35">
        <v>15</v>
      </c>
      <c r="C85" s="35"/>
      <c r="D85" s="35"/>
      <c r="E85" s="35"/>
      <c r="F85" s="35"/>
      <c r="G85" s="35"/>
      <c r="H85" s="38"/>
      <c r="I85" s="35"/>
      <c r="J85" s="35"/>
      <c r="K85" s="35"/>
      <c r="L85" s="35">
        <f>SUM(L70:L84)</f>
        <v>1100.6</v>
      </c>
      <c r="M85" s="35">
        <f>SUM(M70:M84)</f>
        <v>1100.6</v>
      </c>
      <c r="N85" s="35"/>
      <c r="O85" s="35"/>
      <c r="P85" s="35">
        <f>SUM(P70:P84)</f>
        <v>0</v>
      </c>
      <c r="Q85" s="35">
        <f>SUM(Q70:Q84)</f>
        <v>7869</v>
      </c>
      <c r="R85" s="35">
        <f>SUM(R70:R84)</f>
        <v>4019</v>
      </c>
      <c r="S85" s="35"/>
      <c r="T85" s="35"/>
      <c r="U85" s="35"/>
      <c r="V85" s="35"/>
      <c r="W85" s="35"/>
      <c r="X85" s="35"/>
      <c r="Y85" s="35"/>
      <c r="Z85" s="35"/>
      <c r="AA85" s="35"/>
      <c r="AB85" s="35"/>
      <c r="AC85" s="35">
        <f>SUM(AC70:AC84)</f>
        <v>1050.6</v>
      </c>
      <c r="AD85" s="35">
        <f>SUM(AD70:AD84)</f>
        <v>945.6</v>
      </c>
      <c r="AE85" s="35">
        <f>SUM(AE70:AE84)</f>
        <v>60</v>
      </c>
      <c r="AF85" s="35">
        <f>SUM(AF70:AF84)</f>
        <v>10</v>
      </c>
      <c r="AG85" s="35">
        <f>SUM(AG70:AG84)</f>
        <v>35</v>
      </c>
      <c r="AH85" s="35"/>
      <c r="AI85" s="35"/>
      <c r="AJ85" s="35"/>
      <c r="AK85" s="35"/>
    </row>
    <row r="86" s="3" customFormat="1" ht="52.5" spans="1:37">
      <c r="A86" s="25">
        <v>1</v>
      </c>
      <c r="B86" s="23" t="s">
        <v>653</v>
      </c>
      <c r="C86" s="22" t="s">
        <v>65</v>
      </c>
      <c r="D86" s="22" t="s">
        <v>45</v>
      </c>
      <c r="E86" s="25" t="s">
        <v>67</v>
      </c>
      <c r="F86" s="24" t="s">
        <v>654</v>
      </c>
      <c r="G86" s="23" t="s">
        <v>655</v>
      </c>
      <c r="H86" s="23" t="s">
        <v>656</v>
      </c>
      <c r="I86" s="23" t="s">
        <v>367</v>
      </c>
      <c r="J86" s="23">
        <v>100</v>
      </c>
      <c r="K86" s="23" t="s">
        <v>140</v>
      </c>
      <c r="L86" s="23">
        <v>100</v>
      </c>
      <c r="M86" s="23">
        <v>100</v>
      </c>
      <c r="N86" s="23"/>
      <c r="O86" s="23"/>
      <c r="P86" s="23" t="s">
        <v>428</v>
      </c>
      <c r="Q86" s="23">
        <v>231</v>
      </c>
      <c r="R86" s="23">
        <v>180</v>
      </c>
      <c r="S86" s="23">
        <v>0.2</v>
      </c>
      <c r="T86" s="23" t="s">
        <v>657</v>
      </c>
      <c r="U86" s="23" t="s">
        <v>658</v>
      </c>
      <c r="V86" s="22" t="s">
        <v>235</v>
      </c>
      <c r="W86" s="22" t="s">
        <v>479</v>
      </c>
      <c r="X86" s="23" t="s">
        <v>659</v>
      </c>
      <c r="Y86" s="22" t="s">
        <v>660</v>
      </c>
      <c r="Z86" s="55" t="s">
        <v>661</v>
      </c>
      <c r="AA86" s="55" t="s">
        <v>662</v>
      </c>
      <c r="AB86" s="23" t="s">
        <v>122</v>
      </c>
      <c r="AC86" s="22">
        <f>AD86+AE86+AF86+AG86</f>
        <v>100</v>
      </c>
      <c r="AD86" s="22">
        <v>100</v>
      </c>
      <c r="AE86" s="22"/>
      <c r="AF86" s="22"/>
      <c r="AG86" s="22"/>
      <c r="AH86" s="23" t="s">
        <v>327</v>
      </c>
      <c r="AI86" s="23" t="s">
        <v>663</v>
      </c>
      <c r="AJ86" s="22"/>
      <c r="AK86" s="22"/>
    </row>
    <row r="87" s="3" customFormat="1" ht="42" spans="1:37">
      <c r="A87" s="25">
        <v>2</v>
      </c>
      <c r="B87" s="25" t="s">
        <v>664</v>
      </c>
      <c r="C87" s="25" t="s">
        <v>65</v>
      </c>
      <c r="D87" s="22" t="s">
        <v>45</v>
      </c>
      <c r="E87" s="25" t="s">
        <v>46</v>
      </c>
      <c r="F87" s="24" t="s">
        <v>665</v>
      </c>
      <c r="G87" s="25" t="s">
        <v>666</v>
      </c>
      <c r="H87" s="25" t="s">
        <v>667</v>
      </c>
      <c r="I87" s="25" t="s">
        <v>367</v>
      </c>
      <c r="J87" s="25">
        <v>500</v>
      </c>
      <c r="K87" s="25" t="s">
        <v>128</v>
      </c>
      <c r="L87" s="25">
        <v>60</v>
      </c>
      <c r="M87" s="25">
        <v>60</v>
      </c>
      <c r="N87" s="22"/>
      <c r="O87" s="22"/>
      <c r="P87" s="22" t="s">
        <v>668</v>
      </c>
      <c r="Q87" s="27">
        <v>120</v>
      </c>
      <c r="R87" s="25">
        <v>120</v>
      </c>
      <c r="S87" s="22">
        <v>0.1</v>
      </c>
      <c r="T87" s="22" t="s">
        <v>669</v>
      </c>
      <c r="U87" s="22" t="s">
        <v>670</v>
      </c>
      <c r="V87" s="57" t="s">
        <v>258</v>
      </c>
      <c r="W87" s="22" t="s">
        <v>259</v>
      </c>
      <c r="X87" s="23" t="s">
        <v>659</v>
      </c>
      <c r="Y87" s="22" t="s">
        <v>660</v>
      </c>
      <c r="Z87" s="57" t="s">
        <v>671</v>
      </c>
      <c r="AA87" s="22" t="s">
        <v>672</v>
      </c>
      <c r="AB87" s="69"/>
      <c r="AC87" s="22"/>
      <c r="AD87" s="69"/>
      <c r="AE87" s="69"/>
      <c r="AF87" s="69"/>
      <c r="AG87" s="69"/>
      <c r="AH87" s="23" t="s">
        <v>123</v>
      </c>
      <c r="AI87" s="23" t="s">
        <v>328</v>
      </c>
      <c r="AJ87" s="23"/>
      <c r="AK87" s="22"/>
    </row>
    <row r="88" s="3" customFormat="1" ht="52.5" spans="1:37">
      <c r="A88" s="25">
        <v>3</v>
      </c>
      <c r="B88" s="23" t="s">
        <v>673</v>
      </c>
      <c r="C88" s="22" t="s">
        <v>65</v>
      </c>
      <c r="D88" s="22" t="s">
        <v>66</v>
      </c>
      <c r="E88" s="23" t="s">
        <v>207</v>
      </c>
      <c r="F88" s="24" t="s">
        <v>674</v>
      </c>
      <c r="G88" s="22" t="s">
        <v>666</v>
      </c>
      <c r="H88" s="23" t="s">
        <v>675</v>
      </c>
      <c r="I88" s="22" t="s">
        <v>210</v>
      </c>
      <c r="J88" s="22">
        <v>1</v>
      </c>
      <c r="K88" s="22" t="s">
        <v>455</v>
      </c>
      <c r="L88" s="22">
        <v>60</v>
      </c>
      <c r="M88" s="22">
        <v>60</v>
      </c>
      <c r="N88" s="22"/>
      <c r="O88" s="22"/>
      <c r="P88" s="22" t="s">
        <v>676</v>
      </c>
      <c r="Q88" s="22">
        <v>1280</v>
      </c>
      <c r="R88" s="22">
        <v>1110</v>
      </c>
      <c r="S88" s="22"/>
      <c r="T88" s="22" t="s">
        <v>677</v>
      </c>
      <c r="U88" s="22" t="s">
        <v>678</v>
      </c>
      <c r="V88" s="22" t="s">
        <v>101</v>
      </c>
      <c r="W88" s="23" t="s">
        <v>357</v>
      </c>
      <c r="X88" s="23" t="s">
        <v>659</v>
      </c>
      <c r="Y88" s="22" t="s">
        <v>660</v>
      </c>
      <c r="Z88" s="23" t="s">
        <v>679</v>
      </c>
      <c r="AA88" s="22" t="s">
        <v>672</v>
      </c>
      <c r="AB88" s="23" t="s">
        <v>122</v>
      </c>
      <c r="AC88" s="22">
        <f t="shared" ref="AC88:AC104" si="4">AD88+AE88+AF88+AG88</f>
        <v>60</v>
      </c>
      <c r="AD88" s="23">
        <v>60</v>
      </c>
      <c r="AE88" s="23"/>
      <c r="AF88" s="23"/>
      <c r="AG88" s="23"/>
      <c r="AH88" s="23" t="s">
        <v>123</v>
      </c>
      <c r="AI88" s="23" t="s">
        <v>373</v>
      </c>
      <c r="AJ88" s="23"/>
      <c r="AK88" s="22"/>
    </row>
    <row r="89" s="3" customFormat="1" ht="52.5" spans="1:37">
      <c r="A89" s="25">
        <v>4</v>
      </c>
      <c r="B89" s="23" t="s">
        <v>680</v>
      </c>
      <c r="C89" s="63" t="s">
        <v>65</v>
      </c>
      <c r="D89" s="57" t="s">
        <v>66</v>
      </c>
      <c r="E89" s="22" t="s">
        <v>228</v>
      </c>
      <c r="F89" s="24" t="s">
        <v>681</v>
      </c>
      <c r="G89" s="64" t="s">
        <v>666</v>
      </c>
      <c r="H89" s="25" t="s">
        <v>682</v>
      </c>
      <c r="I89" s="64" t="s">
        <v>71</v>
      </c>
      <c r="J89" s="25">
        <v>1</v>
      </c>
      <c r="K89" s="25" t="s">
        <v>128</v>
      </c>
      <c r="L89" s="22">
        <v>120</v>
      </c>
      <c r="M89" s="22">
        <v>120</v>
      </c>
      <c r="N89" s="22"/>
      <c r="O89" s="22"/>
      <c r="P89" s="22" t="s">
        <v>683</v>
      </c>
      <c r="Q89" s="27">
        <v>649</v>
      </c>
      <c r="R89" s="25">
        <v>649</v>
      </c>
      <c r="S89" s="22"/>
      <c r="T89" s="22" t="s">
        <v>684</v>
      </c>
      <c r="U89" s="22" t="s">
        <v>685</v>
      </c>
      <c r="V89" s="57" t="s">
        <v>235</v>
      </c>
      <c r="W89" s="22" t="s">
        <v>236</v>
      </c>
      <c r="X89" s="23" t="s">
        <v>659</v>
      </c>
      <c r="Y89" s="22" t="s">
        <v>660</v>
      </c>
      <c r="Z89" s="57" t="s">
        <v>671</v>
      </c>
      <c r="AA89" s="22" t="s">
        <v>672</v>
      </c>
      <c r="AB89" s="23" t="s">
        <v>122</v>
      </c>
      <c r="AC89" s="22">
        <f t="shared" si="4"/>
        <v>120</v>
      </c>
      <c r="AD89" s="69">
        <v>120</v>
      </c>
      <c r="AE89" s="69"/>
      <c r="AF89" s="69"/>
      <c r="AG89" s="69"/>
      <c r="AH89" s="23" t="s">
        <v>123</v>
      </c>
      <c r="AI89" s="23" t="s">
        <v>328</v>
      </c>
      <c r="AJ89" s="23"/>
      <c r="AK89" s="22"/>
    </row>
    <row r="90" s="3" customFormat="1" ht="42" spans="1:37">
      <c r="A90" s="25">
        <v>5</v>
      </c>
      <c r="B90" s="23" t="s">
        <v>686</v>
      </c>
      <c r="C90" s="63" t="s">
        <v>65</v>
      </c>
      <c r="D90" s="22" t="s">
        <v>45</v>
      </c>
      <c r="E90" s="25" t="s">
        <v>46</v>
      </c>
      <c r="F90" s="24" t="s">
        <v>687</v>
      </c>
      <c r="G90" s="64" t="s">
        <v>666</v>
      </c>
      <c r="H90" s="25" t="s">
        <v>688</v>
      </c>
      <c r="I90" s="64" t="s">
        <v>367</v>
      </c>
      <c r="J90" s="25">
        <v>200</v>
      </c>
      <c r="K90" s="25" t="s">
        <v>128</v>
      </c>
      <c r="L90" s="22">
        <v>60</v>
      </c>
      <c r="M90" s="22">
        <v>60</v>
      </c>
      <c r="N90" s="22"/>
      <c r="O90" s="22"/>
      <c r="P90" s="22" t="s">
        <v>689</v>
      </c>
      <c r="Q90" s="27">
        <v>76</v>
      </c>
      <c r="R90" s="25">
        <v>76</v>
      </c>
      <c r="S90" s="22"/>
      <c r="T90" s="22" t="s">
        <v>690</v>
      </c>
      <c r="U90" s="22" t="s">
        <v>670</v>
      </c>
      <c r="V90" s="57" t="s">
        <v>258</v>
      </c>
      <c r="W90" s="22" t="s">
        <v>259</v>
      </c>
      <c r="X90" s="23" t="s">
        <v>659</v>
      </c>
      <c r="Y90" s="22" t="s">
        <v>660</v>
      </c>
      <c r="Z90" s="57" t="s">
        <v>671</v>
      </c>
      <c r="AA90" s="22" t="s">
        <v>672</v>
      </c>
      <c r="AB90" s="69"/>
      <c r="AC90" s="22"/>
      <c r="AD90" s="69"/>
      <c r="AE90" s="69"/>
      <c r="AF90" s="69"/>
      <c r="AG90" s="69"/>
      <c r="AH90" s="23" t="s">
        <v>123</v>
      </c>
      <c r="AI90" s="23" t="s">
        <v>328</v>
      </c>
      <c r="AJ90" s="23"/>
      <c r="AK90" s="22"/>
    </row>
    <row r="91" s="3" customFormat="1" ht="52.5" spans="1:37">
      <c r="A91" s="25">
        <v>6</v>
      </c>
      <c r="B91" s="23" t="s">
        <v>691</v>
      </c>
      <c r="C91" s="22" t="s">
        <v>65</v>
      </c>
      <c r="D91" s="22" t="s">
        <v>45</v>
      </c>
      <c r="E91" s="23" t="s">
        <v>67</v>
      </c>
      <c r="F91" s="24" t="s">
        <v>692</v>
      </c>
      <c r="G91" s="23" t="s">
        <v>693</v>
      </c>
      <c r="H91" s="23" t="s">
        <v>694</v>
      </c>
      <c r="I91" s="23" t="s">
        <v>367</v>
      </c>
      <c r="J91" s="23">
        <v>100</v>
      </c>
      <c r="K91" s="23" t="s">
        <v>695</v>
      </c>
      <c r="L91" s="23">
        <v>100</v>
      </c>
      <c r="M91" s="23">
        <v>100</v>
      </c>
      <c r="N91" s="23"/>
      <c r="O91" s="23"/>
      <c r="P91" s="23" t="s">
        <v>428</v>
      </c>
      <c r="Q91" s="23">
        <v>1253</v>
      </c>
      <c r="R91" s="23">
        <v>811</v>
      </c>
      <c r="S91" s="23"/>
      <c r="T91" s="23" t="s">
        <v>696</v>
      </c>
      <c r="U91" s="22" t="s">
        <v>697</v>
      </c>
      <c r="V91" s="22" t="s">
        <v>235</v>
      </c>
      <c r="W91" s="22" t="s">
        <v>236</v>
      </c>
      <c r="X91" s="23" t="s">
        <v>659</v>
      </c>
      <c r="Y91" s="22" t="s">
        <v>660</v>
      </c>
      <c r="Z91" s="22" t="s">
        <v>693</v>
      </c>
      <c r="AA91" s="22" t="s">
        <v>698</v>
      </c>
      <c r="AB91" s="23"/>
      <c r="AC91" s="22"/>
      <c r="AD91" s="23"/>
      <c r="AE91" s="23"/>
      <c r="AF91" s="23"/>
      <c r="AG91" s="23"/>
      <c r="AH91" s="23" t="s">
        <v>181</v>
      </c>
      <c r="AI91" s="23" t="s">
        <v>124</v>
      </c>
      <c r="AJ91" s="22"/>
      <c r="AK91" s="22"/>
    </row>
    <row r="92" s="3" customFormat="1" ht="63" spans="1:37">
      <c r="A92" s="25">
        <v>7</v>
      </c>
      <c r="B92" s="23" t="s">
        <v>699</v>
      </c>
      <c r="C92" s="22" t="s">
        <v>65</v>
      </c>
      <c r="D92" s="23" t="s">
        <v>66</v>
      </c>
      <c r="E92" s="23" t="s">
        <v>67</v>
      </c>
      <c r="F92" s="24" t="s">
        <v>700</v>
      </c>
      <c r="G92" s="23" t="s">
        <v>701</v>
      </c>
      <c r="H92" s="23" t="s">
        <v>702</v>
      </c>
      <c r="I92" s="23" t="s">
        <v>703</v>
      </c>
      <c r="J92" s="23">
        <v>1293.75</v>
      </c>
      <c r="K92" s="23" t="s">
        <v>455</v>
      </c>
      <c r="L92" s="23">
        <v>145</v>
      </c>
      <c r="M92" s="23">
        <v>145</v>
      </c>
      <c r="N92" s="23"/>
      <c r="O92" s="23"/>
      <c r="P92" s="23" t="s">
        <v>704</v>
      </c>
      <c r="Q92" s="23">
        <v>453</v>
      </c>
      <c r="R92" s="23">
        <v>378</v>
      </c>
      <c r="S92" s="23">
        <v>0.1</v>
      </c>
      <c r="T92" s="23" t="s">
        <v>705</v>
      </c>
      <c r="U92" s="22" t="s">
        <v>706</v>
      </c>
      <c r="V92" s="22" t="s">
        <v>235</v>
      </c>
      <c r="W92" s="22" t="s">
        <v>236</v>
      </c>
      <c r="X92" s="22" t="s">
        <v>659</v>
      </c>
      <c r="Y92" s="22" t="s">
        <v>660</v>
      </c>
      <c r="Z92" s="22" t="s">
        <v>707</v>
      </c>
      <c r="AA92" s="22" t="s">
        <v>708</v>
      </c>
      <c r="AB92" s="23"/>
      <c r="AC92" s="22"/>
      <c r="AD92" s="23"/>
      <c r="AE92" s="23"/>
      <c r="AF92" s="23"/>
      <c r="AG92" s="23"/>
      <c r="AH92" s="23" t="s">
        <v>709</v>
      </c>
      <c r="AI92" s="23" t="s">
        <v>710</v>
      </c>
      <c r="AJ92" s="23"/>
      <c r="AK92" s="22"/>
    </row>
    <row r="93" s="3" customFormat="1" ht="42" spans="1:37">
      <c r="A93" s="25">
        <v>8</v>
      </c>
      <c r="B93" s="23" t="s">
        <v>711</v>
      </c>
      <c r="C93" s="63" t="s">
        <v>65</v>
      </c>
      <c r="D93" s="22" t="s">
        <v>45</v>
      </c>
      <c r="E93" s="25" t="s">
        <v>67</v>
      </c>
      <c r="F93" s="24" t="s">
        <v>712</v>
      </c>
      <c r="G93" s="64" t="s">
        <v>666</v>
      </c>
      <c r="H93" s="25" t="s">
        <v>427</v>
      </c>
      <c r="I93" s="64" t="s">
        <v>367</v>
      </c>
      <c r="J93" s="25">
        <v>150</v>
      </c>
      <c r="K93" s="25" t="s">
        <v>119</v>
      </c>
      <c r="L93" s="22">
        <v>150</v>
      </c>
      <c r="M93" s="22">
        <v>150</v>
      </c>
      <c r="N93" s="22"/>
      <c r="O93" s="22"/>
      <c r="P93" s="22" t="s">
        <v>428</v>
      </c>
      <c r="Q93" s="25">
        <v>100</v>
      </c>
      <c r="R93" s="25">
        <v>100</v>
      </c>
      <c r="S93" s="22">
        <v>0.1</v>
      </c>
      <c r="T93" s="22" t="s">
        <v>713</v>
      </c>
      <c r="U93" s="22" t="s">
        <v>670</v>
      </c>
      <c r="V93" s="57" t="s">
        <v>235</v>
      </c>
      <c r="W93" s="22" t="s">
        <v>236</v>
      </c>
      <c r="X93" s="23" t="s">
        <v>659</v>
      </c>
      <c r="Y93" s="22" t="s">
        <v>660</v>
      </c>
      <c r="Z93" s="57" t="s">
        <v>671</v>
      </c>
      <c r="AA93" s="22" t="s">
        <v>672</v>
      </c>
      <c r="AB93" s="23" t="s">
        <v>122</v>
      </c>
      <c r="AC93" s="22">
        <f t="shared" si="4"/>
        <v>150</v>
      </c>
      <c r="AD93" s="22">
        <v>150</v>
      </c>
      <c r="AE93" s="23"/>
      <c r="AF93" s="23"/>
      <c r="AG93" s="23"/>
      <c r="AH93" s="23" t="s">
        <v>196</v>
      </c>
      <c r="AI93" s="23" t="s">
        <v>160</v>
      </c>
      <c r="AJ93" s="23"/>
      <c r="AK93" s="22"/>
    </row>
    <row r="94" s="3" customFormat="1" ht="63" spans="1:37">
      <c r="A94" s="25">
        <v>9</v>
      </c>
      <c r="B94" s="25" t="s">
        <v>714</v>
      </c>
      <c r="C94" s="25" t="s">
        <v>65</v>
      </c>
      <c r="D94" s="25" t="s">
        <v>66</v>
      </c>
      <c r="E94" s="25" t="s">
        <v>67</v>
      </c>
      <c r="F94" s="24" t="s">
        <v>715</v>
      </c>
      <c r="G94" s="25" t="s">
        <v>716</v>
      </c>
      <c r="H94" s="23" t="s">
        <v>631</v>
      </c>
      <c r="I94" s="25" t="s">
        <v>219</v>
      </c>
      <c r="J94" s="25">
        <v>1</v>
      </c>
      <c r="K94" s="25" t="s">
        <v>51</v>
      </c>
      <c r="L94" s="25">
        <v>50</v>
      </c>
      <c r="M94" s="25">
        <v>50</v>
      </c>
      <c r="N94" s="22"/>
      <c r="O94" s="22"/>
      <c r="P94" s="22" t="s">
        <v>220</v>
      </c>
      <c r="Q94" s="27">
        <v>4500</v>
      </c>
      <c r="R94" s="25">
        <v>3200</v>
      </c>
      <c r="S94" s="22"/>
      <c r="T94" s="22" t="s">
        <v>717</v>
      </c>
      <c r="U94" s="22" t="s">
        <v>718</v>
      </c>
      <c r="V94" s="57" t="s">
        <v>223</v>
      </c>
      <c r="W94" s="22" t="s">
        <v>224</v>
      </c>
      <c r="X94" s="23" t="s">
        <v>659</v>
      </c>
      <c r="Y94" s="22" t="s">
        <v>660</v>
      </c>
      <c r="Z94" s="57" t="s">
        <v>716</v>
      </c>
      <c r="AA94" s="22" t="s">
        <v>660</v>
      </c>
      <c r="AB94" s="23" t="s">
        <v>122</v>
      </c>
      <c r="AC94" s="22">
        <f t="shared" si="4"/>
        <v>50</v>
      </c>
      <c r="AD94" s="25"/>
      <c r="AE94" s="23">
        <v>50</v>
      </c>
      <c r="AF94" s="23"/>
      <c r="AG94" s="23"/>
      <c r="AH94" s="23" t="s">
        <v>719</v>
      </c>
      <c r="AI94" s="23" t="s">
        <v>522</v>
      </c>
      <c r="AJ94" s="23"/>
      <c r="AK94" s="22"/>
    </row>
    <row r="95" s="3" customFormat="1" ht="73.5" spans="1:37">
      <c r="A95" s="25">
        <v>10</v>
      </c>
      <c r="B95" s="25" t="s">
        <v>720</v>
      </c>
      <c r="C95" s="25" t="s">
        <v>65</v>
      </c>
      <c r="D95" s="25" t="s">
        <v>66</v>
      </c>
      <c r="E95" s="25" t="s">
        <v>94</v>
      </c>
      <c r="F95" s="24" t="s">
        <v>721</v>
      </c>
      <c r="G95" s="25" t="s">
        <v>722</v>
      </c>
      <c r="H95" s="25" t="s">
        <v>723</v>
      </c>
      <c r="I95" s="25" t="s">
        <v>98</v>
      </c>
      <c r="J95" s="25">
        <v>0.8</v>
      </c>
      <c r="K95" s="25" t="s">
        <v>119</v>
      </c>
      <c r="L95" s="25">
        <v>24</v>
      </c>
      <c r="M95" s="25">
        <v>24</v>
      </c>
      <c r="N95" s="22"/>
      <c r="O95" s="22"/>
      <c r="P95" s="22" t="s">
        <v>724</v>
      </c>
      <c r="Q95" s="27">
        <v>1054</v>
      </c>
      <c r="R95" s="25">
        <v>830</v>
      </c>
      <c r="S95" s="22"/>
      <c r="T95" s="22" t="s">
        <v>725</v>
      </c>
      <c r="U95" s="22" t="s">
        <v>726</v>
      </c>
      <c r="V95" s="22" t="s">
        <v>101</v>
      </c>
      <c r="W95" s="22" t="s">
        <v>102</v>
      </c>
      <c r="X95" s="23" t="s">
        <v>659</v>
      </c>
      <c r="Y95" s="22" t="s">
        <v>660</v>
      </c>
      <c r="Z95" s="57" t="s">
        <v>727</v>
      </c>
      <c r="AA95" s="22" t="s">
        <v>660</v>
      </c>
      <c r="AB95" s="23" t="s">
        <v>122</v>
      </c>
      <c r="AC95" s="22">
        <f t="shared" si="4"/>
        <v>24</v>
      </c>
      <c r="AD95" s="23"/>
      <c r="AE95" s="23"/>
      <c r="AF95" s="23">
        <v>24</v>
      </c>
      <c r="AG95" s="23"/>
      <c r="AH95" s="23" t="s">
        <v>244</v>
      </c>
      <c r="AI95" s="23" t="s">
        <v>635</v>
      </c>
      <c r="AJ95" s="23"/>
      <c r="AK95" s="22"/>
    </row>
    <row r="96" s="3" customFormat="1" ht="52.5" spans="1:37">
      <c r="A96" s="25">
        <v>11</v>
      </c>
      <c r="B96" s="23" t="s">
        <v>728</v>
      </c>
      <c r="C96" s="22" t="s">
        <v>65</v>
      </c>
      <c r="D96" s="22" t="s">
        <v>45</v>
      </c>
      <c r="E96" s="22" t="s">
        <v>46</v>
      </c>
      <c r="F96" s="24" t="s">
        <v>729</v>
      </c>
      <c r="G96" s="22" t="s">
        <v>693</v>
      </c>
      <c r="H96" s="23" t="s">
        <v>730</v>
      </c>
      <c r="I96" s="22" t="s">
        <v>367</v>
      </c>
      <c r="J96" s="23">
        <v>2000</v>
      </c>
      <c r="K96" s="23" t="s">
        <v>455</v>
      </c>
      <c r="L96" s="22">
        <v>300</v>
      </c>
      <c r="M96" s="22">
        <v>300</v>
      </c>
      <c r="N96" s="22"/>
      <c r="O96" s="22"/>
      <c r="P96" s="22" t="s">
        <v>609</v>
      </c>
      <c r="Q96" s="22">
        <v>1320</v>
      </c>
      <c r="R96" s="22">
        <v>750</v>
      </c>
      <c r="S96" s="22">
        <v>0.15</v>
      </c>
      <c r="T96" s="22" t="s">
        <v>731</v>
      </c>
      <c r="U96" s="22" t="s">
        <v>732</v>
      </c>
      <c r="V96" s="23" t="s">
        <v>132</v>
      </c>
      <c r="W96" s="23" t="s">
        <v>133</v>
      </c>
      <c r="X96" s="23" t="s">
        <v>659</v>
      </c>
      <c r="Y96" s="22" t="s">
        <v>733</v>
      </c>
      <c r="Z96" s="23" t="s">
        <v>693</v>
      </c>
      <c r="AA96" s="22" t="s">
        <v>698</v>
      </c>
      <c r="AB96" s="69"/>
      <c r="AC96" s="22"/>
      <c r="AD96" s="23"/>
      <c r="AE96" s="23"/>
      <c r="AF96" s="23"/>
      <c r="AG96" s="23"/>
      <c r="AH96" s="23" t="s">
        <v>327</v>
      </c>
      <c r="AI96" s="23" t="s">
        <v>461</v>
      </c>
      <c r="AJ96" s="23"/>
      <c r="AK96" s="22"/>
    </row>
    <row r="97" s="3" customFormat="1" ht="52.5" spans="1:37">
      <c r="A97" s="25">
        <v>12</v>
      </c>
      <c r="B97" s="23" t="s">
        <v>734</v>
      </c>
      <c r="C97" s="22" t="s">
        <v>65</v>
      </c>
      <c r="D97" s="23" t="s">
        <v>66</v>
      </c>
      <c r="E97" s="23" t="s">
        <v>207</v>
      </c>
      <c r="F97" s="24" t="s">
        <v>735</v>
      </c>
      <c r="G97" s="22" t="s">
        <v>736</v>
      </c>
      <c r="H97" s="23" t="s">
        <v>737</v>
      </c>
      <c r="I97" s="22" t="s">
        <v>210</v>
      </c>
      <c r="J97" s="22">
        <v>1</v>
      </c>
      <c r="K97" s="22" t="s">
        <v>128</v>
      </c>
      <c r="L97" s="22">
        <v>30</v>
      </c>
      <c r="M97" s="22">
        <v>30</v>
      </c>
      <c r="N97" s="22"/>
      <c r="O97" s="22"/>
      <c r="P97" s="22" t="s">
        <v>738</v>
      </c>
      <c r="Q97" s="22">
        <v>548</v>
      </c>
      <c r="R97" s="22">
        <v>411</v>
      </c>
      <c r="S97" s="22"/>
      <c r="T97" s="22" t="s">
        <v>739</v>
      </c>
      <c r="U97" s="22" t="s">
        <v>678</v>
      </c>
      <c r="V97" s="22" t="s">
        <v>101</v>
      </c>
      <c r="W97" s="22" t="s">
        <v>740</v>
      </c>
      <c r="X97" s="23" t="s">
        <v>659</v>
      </c>
      <c r="Y97" s="22" t="s">
        <v>733</v>
      </c>
      <c r="Z97" s="23" t="s">
        <v>741</v>
      </c>
      <c r="AA97" s="22" t="s">
        <v>742</v>
      </c>
      <c r="AB97" s="69"/>
      <c r="AC97" s="22"/>
      <c r="AD97" s="23"/>
      <c r="AE97" s="23"/>
      <c r="AF97" s="23"/>
      <c r="AG97" s="23"/>
      <c r="AH97" s="23" t="s">
        <v>372</v>
      </c>
      <c r="AI97" s="23" t="s">
        <v>743</v>
      </c>
      <c r="AJ97" s="23"/>
      <c r="AK97" s="22"/>
    </row>
    <row r="98" s="3" customFormat="1" ht="58.95" customHeight="1" spans="1:37">
      <c r="A98" s="25">
        <v>13</v>
      </c>
      <c r="B98" s="23" t="s">
        <v>744</v>
      </c>
      <c r="C98" s="22" t="s">
        <v>301</v>
      </c>
      <c r="D98" s="23" t="s">
        <v>66</v>
      </c>
      <c r="E98" s="22" t="s">
        <v>94</v>
      </c>
      <c r="F98" s="24" t="s">
        <v>745</v>
      </c>
      <c r="G98" s="22" t="s">
        <v>722</v>
      </c>
      <c r="H98" s="23" t="s">
        <v>746</v>
      </c>
      <c r="I98" s="22" t="s">
        <v>98</v>
      </c>
      <c r="J98" s="22">
        <v>5</v>
      </c>
      <c r="K98" s="22" t="s">
        <v>455</v>
      </c>
      <c r="L98" s="22">
        <v>12</v>
      </c>
      <c r="M98" s="22">
        <v>12</v>
      </c>
      <c r="N98" s="22"/>
      <c r="O98" s="22"/>
      <c r="P98" s="22" t="s">
        <v>747</v>
      </c>
      <c r="Q98" s="22">
        <v>1200</v>
      </c>
      <c r="R98" s="22">
        <v>730</v>
      </c>
      <c r="S98" s="22"/>
      <c r="T98" s="23" t="s">
        <v>748</v>
      </c>
      <c r="U98" s="22" t="s">
        <v>749</v>
      </c>
      <c r="V98" s="22" t="s">
        <v>101</v>
      </c>
      <c r="W98" s="22" t="s">
        <v>740</v>
      </c>
      <c r="X98" s="23" t="s">
        <v>659</v>
      </c>
      <c r="Y98" s="22" t="s">
        <v>733</v>
      </c>
      <c r="Z98" s="23" t="s">
        <v>722</v>
      </c>
      <c r="AA98" s="22" t="s">
        <v>750</v>
      </c>
      <c r="AB98" s="69"/>
      <c r="AC98" s="22"/>
      <c r="AD98" s="23"/>
      <c r="AE98" s="23"/>
      <c r="AF98" s="23"/>
      <c r="AG98" s="23"/>
      <c r="AH98" s="23" t="s">
        <v>372</v>
      </c>
      <c r="AI98" s="55" t="s">
        <v>751</v>
      </c>
      <c r="AJ98" s="23"/>
      <c r="AK98" s="22"/>
    </row>
    <row r="99" s="3" customFormat="1" ht="57" customHeight="1" spans="1:37">
      <c r="A99" s="25">
        <v>14</v>
      </c>
      <c r="B99" s="23" t="s">
        <v>752</v>
      </c>
      <c r="C99" s="22" t="s">
        <v>301</v>
      </c>
      <c r="D99" s="23" t="s">
        <v>66</v>
      </c>
      <c r="E99" s="22" t="s">
        <v>94</v>
      </c>
      <c r="F99" s="24" t="s">
        <v>753</v>
      </c>
      <c r="G99" s="22" t="s">
        <v>754</v>
      </c>
      <c r="H99" s="23" t="s">
        <v>746</v>
      </c>
      <c r="I99" s="22" t="s">
        <v>98</v>
      </c>
      <c r="J99" s="22">
        <v>5.6</v>
      </c>
      <c r="K99" s="22" t="s">
        <v>455</v>
      </c>
      <c r="L99" s="22">
        <v>12</v>
      </c>
      <c r="M99" s="22">
        <v>12</v>
      </c>
      <c r="N99" s="22"/>
      <c r="O99" s="22"/>
      <c r="P99" s="22" t="s">
        <v>755</v>
      </c>
      <c r="Q99" s="22">
        <v>1430</v>
      </c>
      <c r="R99" s="22">
        <v>820</v>
      </c>
      <c r="S99" s="22"/>
      <c r="T99" s="23" t="s">
        <v>748</v>
      </c>
      <c r="U99" s="22" t="s">
        <v>749</v>
      </c>
      <c r="V99" s="22" t="s">
        <v>101</v>
      </c>
      <c r="W99" s="22" t="s">
        <v>740</v>
      </c>
      <c r="X99" s="23" t="s">
        <v>659</v>
      </c>
      <c r="Y99" s="22" t="s">
        <v>733</v>
      </c>
      <c r="Z99" s="23" t="s">
        <v>754</v>
      </c>
      <c r="AA99" s="22" t="s">
        <v>756</v>
      </c>
      <c r="AB99" s="69"/>
      <c r="AC99" s="22"/>
      <c r="AD99" s="23"/>
      <c r="AE99" s="23"/>
      <c r="AF99" s="23"/>
      <c r="AG99" s="23"/>
      <c r="AH99" s="23" t="s">
        <v>372</v>
      </c>
      <c r="AI99" s="55" t="s">
        <v>751</v>
      </c>
      <c r="AJ99" s="23"/>
      <c r="AK99" s="22"/>
    </row>
    <row r="100" s="3" customFormat="1" ht="63" spans="1:37">
      <c r="A100" s="25">
        <v>15</v>
      </c>
      <c r="B100" s="31" t="s">
        <v>757</v>
      </c>
      <c r="C100" s="32" t="s">
        <v>301</v>
      </c>
      <c r="D100" s="32" t="s">
        <v>302</v>
      </c>
      <c r="E100" s="32" t="s">
        <v>303</v>
      </c>
      <c r="F100" s="24" t="s">
        <v>758</v>
      </c>
      <c r="G100" s="64" t="s">
        <v>759</v>
      </c>
      <c r="H100" s="25" t="s">
        <v>760</v>
      </c>
      <c r="I100" s="32" t="s">
        <v>71</v>
      </c>
      <c r="J100" s="25">
        <v>1</v>
      </c>
      <c r="K100" s="25" t="s">
        <v>119</v>
      </c>
      <c r="L100" s="25">
        <v>20</v>
      </c>
      <c r="M100" s="25">
        <v>20</v>
      </c>
      <c r="N100" s="22"/>
      <c r="O100" s="22"/>
      <c r="P100" s="22" t="s">
        <v>73</v>
      </c>
      <c r="Q100" s="22">
        <v>229</v>
      </c>
      <c r="R100" s="22">
        <v>138</v>
      </c>
      <c r="S100" s="22"/>
      <c r="T100" s="32" t="s">
        <v>761</v>
      </c>
      <c r="U100" s="31" t="s">
        <v>310</v>
      </c>
      <c r="V100" s="48" t="s">
        <v>235</v>
      </c>
      <c r="W100" s="32" t="s">
        <v>236</v>
      </c>
      <c r="X100" s="22" t="s">
        <v>659</v>
      </c>
      <c r="Y100" s="22" t="s">
        <v>660</v>
      </c>
      <c r="Z100" s="54" t="s">
        <v>762</v>
      </c>
      <c r="AA100" s="32" t="s">
        <v>750</v>
      </c>
      <c r="AB100" s="23" t="s">
        <v>122</v>
      </c>
      <c r="AC100" s="22">
        <f t="shared" si="4"/>
        <v>20</v>
      </c>
      <c r="AD100" s="31"/>
      <c r="AE100" s="31"/>
      <c r="AF100" s="23">
        <v>20</v>
      </c>
      <c r="AG100" s="23"/>
      <c r="AH100" s="31" t="s">
        <v>124</v>
      </c>
      <c r="AI100" s="31" t="s">
        <v>299</v>
      </c>
      <c r="AJ100" s="31"/>
      <c r="AK100" s="22"/>
    </row>
    <row r="101" s="3" customFormat="1" ht="52.5" spans="1:37">
      <c r="A101" s="25">
        <v>16</v>
      </c>
      <c r="B101" s="23" t="s">
        <v>763</v>
      </c>
      <c r="C101" s="63" t="s">
        <v>65</v>
      </c>
      <c r="D101" s="25" t="s">
        <v>66</v>
      </c>
      <c r="E101" s="25" t="s">
        <v>228</v>
      </c>
      <c r="F101" s="24" t="s">
        <v>764</v>
      </c>
      <c r="G101" s="64" t="s">
        <v>759</v>
      </c>
      <c r="H101" s="25" t="s">
        <v>765</v>
      </c>
      <c r="I101" s="64" t="s">
        <v>71</v>
      </c>
      <c r="J101" s="25">
        <v>1</v>
      </c>
      <c r="K101" s="25" t="s">
        <v>455</v>
      </c>
      <c r="L101" s="22">
        <v>180</v>
      </c>
      <c r="M101" s="22">
        <v>180</v>
      </c>
      <c r="N101" s="22"/>
      <c r="O101" s="22"/>
      <c r="P101" s="22" t="s">
        <v>766</v>
      </c>
      <c r="Q101" s="25">
        <v>1054</v>
      </c>
      <c r="R101" s="25">
        <v>734</v>
      </c>
      <c r="S101" s="22"/>
      <c r="T101" s="22" t="s">
        <v>767</v>
      </c>
      <c r="U101" s="22" t="s">
        <v>768</v>
      </c>
      <c r="V101" s="23" t="s">
        <v>235</v>
      </c>
      <c r="W101" s="22" t="s">
        <v>236</v>
      </c>
      <c r="X101" s="57" t="s">
        <v>659</v>
      </c>
      <c r="Y101" s="22" t="s">
        <v>660</v>
      </c>
      <c r="Z101" s="57" t="s">
        <v>722</v>
      </c>
      <c r="AA101" s="22" t="s">
        <v>750</v>
      </c>
      <c r="AB101" s="23" t="s">
        <v>122</v>
      </c>
      <c r="AC101" s="22">
        <f t="shared" si="4"/>
        <v>180</v>
      </c>
      <c r="AD101" s="57">
        <v>180</v>
      </c>
      <c r="AE101" s="22"/>
      <c r="AF101" s="31"/>
      <c r="AG101" s="23"/>
      <c r="AH101" s="57" t="s">
        <v>124</v>
      </c>
      <c r="AI101" s="22" t="s">
        <v>328</v>
      </c>
      <c r="AJ101" s="31"/>
      <c r="AK101" s="22"/>
    </row>
    <row r="102" s="3" customFormat="1" ht="42" spans="1:37">
      <c r="A102" s="25">
        <v>17</v>
      </c>
      <c r="B102" s="23" t="s">
        <v>769</v>
      </c>
      <c r="C102" s="22" t="s">
        <v>65</v>
      </c>
      <c r="D102" s="22" t="s">
        <v>45</v>
      </c>
      <c r="E102" s="22" t="s">
        <v>46</v>
      </c>
      <c r="F102" s="24" t="s">
        <v>770</v>
      </c>
      <c r="G102" s="23" t="s">
        <v>659</v>
      </c>
      <c r="H102" s="23" t="s">
        <v>319</v>
      </c>
      <c r="I102" s="23" t="s">
        <v>320</v>
      </c>
      <c r="J102" s="23">
        <v>0.4</v>
      </c>
      <c r="K102" s="23" t="s">
        <v>321</v>
      </c>
      <c r="L102" s="23">
        <v>20</v>
      </c>
      <c r="M102" s="23">
        <v>20</v>
      </c>
      <c r="N102" s="22"/>
      <c r="O102" s="22"/>
      <c r="P102" s="22" t="s">
        <v>322</v>
      </c>
      <c r="Q102" s="22">
        <v>500</v>
      </c>
      <c r="R102" s="22">
        <v>120</v>
      </c>
      <c r="S102" s="22">
        <v>0.015</v>
      </c>
      <c r="T102" s="22" t="s">
        <v>323</v>
      </c>
      <c r="U102" s="22" t="s">
        <v>324</v>
      </c>
      <c r="V102" s="22" t="s">
        <v>325</v>
      </c>
      <c r="W102" s="22" t="s">
        <v>326</v>
      </c>
      <c r="X102" s="57" t="s">
        <v>659</v>
      </c>
      <c r="Y102" s="22" t="s">
        <v>660</v>
      </c>
      <c r="Z102" s="23" t="s">
        <v>659</v>
      </c>
      <c r="AA102" s="22" t="s">
        <v>660</v>
      </c>
      <c r="AB102" s="23" t="s">
        <v>122</v>
      </c>
      <c r="AC102" s="22">
        <f t="shared" si="4"/>
        <v>20</v>
      </c>
      <c r="AD102" s="23">
        <v>20</v>
      </c>
      <c r="AE102" s="23"/>
      <c r="AF102" s="23"/>
      <c r="AG102" s="23"/>
      <c r="AH102" s="23" t="s">
        <v>327</v>
      </c>
      <c r="AI102" s="23" t="s">
        <v>328</v>
      </c>
      <c r="AJ102" s="23"/>
      <c r="AK102" s="22"/>
    </row>
    <row r="103" s="3" customFormat="1" ht="56.25" spans="1:37">
      <c r="A103" s="25">
        <v>18</v>
      </c>
      <c r="B103" s="33" t="s">
        <v>771</v>
      </c>
      <c r="C103" s="25" t="s">
        <v>65</v>
      </c>
      <c r="D103" s="22" t="s">
        <v>45</v>
      </c>
      <c r="E103" s="25" t="s">
        <v>46</v>
      </c>
      <c r="F103" s="24" t="s">
        <v>772</v>
      </c>
      <c r="G103" s="34" t="s">
        <v>773</v>
      </c>
      <c r="H103" s="34" t="s">
        <v>331</v>
      </c>
      <c r="I103" s="34" t="s">
        <v>50</v>
      </c>
      <c r="J103" s="34">
        <v>1</v>
      </c>
      <c r="K103" s="34" t="s">
        <v>119</v>
      </c>
      <c r="L103" s="36">
        <v>5</v>
      </c>
      <c r="M103" s="36">
        <v>5</v>
      </c>
      <c r="N103" s="36"/>
      <c r="O103" s="36"/>
      <c r="P103" s="22" t="s">
        <v>332</v>
      </c>
      <c r="Q103" s="36">
        <v>1206</v>
      </c>
      <c r="R103" s="36">
        <v>686</v>
      </c>
      <c r="S103" s="36"/>
      <c r="T103" s="36" t="s">
        <v>333</v>
      </c>
      <c r="U103" s="22" t="s">
        <v>144</v>
      </c>
      <c r="V103" s="22" t="s">
        <v>55</v>
      </c>
      <c r="W103" s="22" t="s">
        <v>56</v>
      </c>
      <c r="X103" s="22" t="s">
        <v>659</v>
      </c>
      <c r="Y103" s="22" t="s">
        <v>660</v>
      </c>
      <c r="Z103" s="34" t="s">
        <v>693</v>
      </c>
      <c r="AA103" s="36" t="s">
        <v>698</v>
      </c>
      <c r="AB103" s="23" t="s">
        <v>122</v>
      </c>
      <c r="AC103" s="22">
        <f t="shared" si="4"/>
        <v>5</v>
      </c>
      <c r="AD103" s="33"/>
      <c r="AE103" s="33"/>
      <c r="AF103" s="22">
        <v>5</v>
      </c>
      <c r="AG103" s="23"/>
      <c r="AH103" s="33" t="s">
        <v>124</v>
      </c>
      <c r="AI103" s="33" t="s">
        <v>299</v>
      </c>
      <c r="AJ103" s="33"/>
      <c r="AK103" s="22"/>
    </row>
    <row r="104" s="3" customFormat="1" ht="56.25" spans="1:37">
      <c r="A104" s="25">
        <v>19</v>
      </c>
      <c r="B104" s="33" t="s">
        <v>774</v>
      </c>
      <c r="C104" s="25" t="s">
        <v>65</v>
      </c>
      <c r="D104" s="22" t="s">
        <v>45</v>
      </c>
      <c r="E104" s="25" t="s">
        <v>46</v>
      </c>
      <c r="F104" s="24" t="s">
        <v>775</v>
      </c>
      <c r="G104" s="34" t="s">
        <v>776</v>
      </c>
      <c r="H104" s="34" t="s">
        <v>331</v>
      </c>
      <c r="I104" s="34" t="s">
        <v>50</v>
      </c>
      <c r="J104" s="34">
        <v>1</v>
      </c>
      <c r="K104" s="34" t="s">
        <v>119</v>
      </c>
      <c r="L104" s="36">
        <v>5</v>
      </c>
      <c r="M104" s="36">
        <v>5</v>
      </c>
      <c r="N104" s="36"/>
      <c r="O104" s="36"/>
      <c r="P104" s="22" t="s">
        <v>332</v>
      </c>
      <c r="Q104" s="36">
        <v>725</v>
      </c>
      <c r="R104" s="36">
        <v>465</v>
      </c>
      <c r="S104" s="36"/>
      <c r="T104" s="36" t="s">
        <v>333</v>
      </c>
      <c r="U104" s="22" t="s">
        <v>144</v>
      </c>
      <c r="V104" s="22" t="s">
        <v>55</v>
      </c>
      <c r="W104" s="22" t="s">
        <v>56</v>
      </c>
      <c r="X104" s="22" t="s">
        <v>659</v>
      </c>
      <c r="Y104" s="22" t="s">
        <v>660</v>
      </c>
      <c r="Z104" s="34" t="s">
        <v>777</v>
      </c>
      <c r="AA104" s="36" t="s">
        <v>778</v>
      </c>
      <c r="AB104" s="23" t="s">
        <v>122</v>
      </c>
      <c r="AC104" s="22">
        <f t="shared" si="4"/>
        <v>5</v>
      </c>
      <c r="AD104" s="33"/>
      <c r="AE104" s="33"/>
      <c r="AF104" s="22">
        <v>5</v>
      </c>
      <c r="AG104" s="23"/>
      <c r="AH104" s="33" t="s">
        <v>124</v>
      </c>
      <c r="AI104" s="33" t="s">
        <v>299</v>
      </c>
      <c r="AJ104" s="33"/>
      <c r="AK104" s="22"/>
    </row>
    <row r="105" s="3" customFormat="1" ht="12" spans="1:37">
      <c r="A105" s="35" t="s">
        <v>349</v>
      </c>
      <c r="B105" s="35">
        <v>19</v>
      </c>
      <c r="C105" s="35"/>
      <c r="D105" s="35"/>
      <c r="E105" s="35"/>
      <c r="F105" s="35"/>
      <c r="G105" s="35"/>
      <c r="H105" s="35"/>
      <c r="I105" s="38"/>
      <c r="J105" s="35"/>
      <c r="K105" s="35"/>
      <c r="L105" s="35">
        <f>SUM(L86:L104)</f>
        <v>1453</v>
      </c>
      <c r="M105" s="35">
        <f>SUM(M86:M104)</f>
        <v>1453</v>
      </c>
      <c r="N105" s="35"/>
      <c r="O105" s="35"/>
      <c r="P105" s="35">
        <f>SUM(P86:P104)</f>
        <v>0</v>
      </c>
      <c r="Q105" s="35">
        <f>SUM(Q86:Q104)</f>
        <v>17928</v>
      </c>
      <c r="R105" s="35">
        <f>SUM(R86:R104)</f>
        <v>12308</v>
      </c>
      <c r="S105" s="35"/>
      <c r="T105" s="35"/>
      <c r="U105" s="35"/>
      <c r="V105" s="35"/>
      <c r="W105" s="35"/>
      <c r="X105" s="35"/>
      <c r="Y105" s="35"/>
      <c r="Z105" s="35"/>
      <c r="AA105" s="35"/>
      <c r="AB105" s="35"/>
      <c r="AC105" s="35">
        <f>SUM(AC86:AC104)</f>
        <v>734</v>
      </c>
      <c r="AD105" s="35">
        <f>SUM(AD86:AD104)</f>
        <v>630</v>
      </c>
      <c r="AE105" s="35">
        <f>SUM(AE86:AE104)</f>
        <v>50</v>
      </c>
      <c r="AF105" s="35">
        <f>SUM(AF86:AF104)</f>
        <v>54</v>
      </c>
      <c r="AG105" s="35"/>
      <c r="AH105" s="35"/>
      <c r="AI105" s="35"/>
      <c r="AJ105" s="35"/>
      <c r="AK105" s="35"/>
    </row>
    <row r="106" s="3" customFormat="1" ht="52.5" spans="1:37">
      <c r="A106" s="26">
        <v>1</v>
      </c>
      <c r="B106" s="23" t="s">
        <v>779</v>
      </c>
      <c r="C106" s="23" t="s">
        <v>44</v>
      </c>
      <c r="D106" s="22" t="s">
        <v>45</v>
      </c>
      <c r="E106" s="22" t="s">
        <v>46</v>
      </c>
      <c r="F106" s="24" t="s">
        <v>780</v>
      </c>
      <c r="G106" s="23" t="s">
        <v>781</v>
      </c>
      <c r="H106" s="23" t="s">
        <v>782</v>
      </c>
      <c r="I106" s="23" t="s">
        <v>50</v>
      </c>
      <c r="J106" s="23">
        <v>1</v>
      </c>
      <c r="K106" s="23" t="s">
        <v>455</v>
      </c>
      <c r="L106" s="23">
        <v>50</v>
      </c>
      <c r="M106" s="23">
        <v>50</v>
      </c>
      <c r="N106" s="22"/>
      <c r="O106" s="22"/>
      <c r="P106" s="22" t="s">
        <v>783</v>
      </c>
      <c r="Q106" s="22">
        <v>520</v>
      </c>
      <c r="R106" s="22">
        <v>288</v>
      </c>
      <c r="S106" s="22">
        <v>0.1</v>
      </c>
      <c r="T106" s="22" t="s">
        <v>784</v>
      </c>
      <c r="U106" s="22" t="s">
        <v>447</v>
      </c>
      <c r="V106" s="22" t="s">
        <v>55</v>
      </c>
      <c r="W106" s="22" t="s">
        <v>56</v>
      </c>
      <c r="X106" s="23" t="s">
        <v>785</v>
      </c>
      <c r="Y106" s="32" t="s">
        <v>786</v>
      </c>
      <c r="Z106" s="22" t="s">
        <v>787</v>
      </c>
      <c r="AA106" s="22" t="s">
        <v>788</v>
      </c>
      <c r="AB106" s="23" t="s">
        <v>122</v>
      </c>
      <c r="AC106" s="23">
        <f>AD106+AE106+AF106+AG106</f>
        <v>50</v>
      </c>
      <c r="AD106" s="23"/>
      <c r="AE106" s="23"/>
      <c r="AF106" s="23"/>
      <c r="AG106" s="23">
        <v>50</v>
      </c>
      <c r="AH106" s="23" t="s">
        <v>372</v>
      </c>
      <c r="AI106" s="55" t="s">
        <v>461</v>
      </c>
      <c r="AJ106" s="25"/>
      <c r="AK106" s="23"/>
    </row>
    <row r="107" s="3" customFormat="1" ht="52.5" spans="1:37">
      <c r="A107" s="26">
        <v>2</v>
      </c>
      <c r="B107" s="23" t="s">
        <v>789</v>
      </c>
      <c r="C107" s="22" t="s">
        <v>65</v>
      </c>
      <c r="D107" s="22" t="s">
        <v>45</v>
      </c>
      <c r="E107" s="22" t="s">
        <v>46</v>
      </c>
      <c r="F107" s="24" t="s">
        <v>790</v>
      </c>
      <c r="G107" s="22" t="s">
        <v>791</v>
      </c>
      <c r="H107" s="23" t="s">
        <v>792</v>
      </c>
      <c r="I107" s="22" t="s">
        <v>592</v>
      </c>
      <c r="J107" s="23">
        <v>300000</v>
      </c>
      <c r="K107" s="23" t="s">
        <v>793</v>
      </c>
      <c r="L107" s="22">
        <v>3000</v>
      </c>
      <c r="M107" s="22">
        <v>3000</v>
      </c>
      <c r="N107" s="22"/>
      <c r="O107" s="22"/>
      <c r="P107" s="22" t="s">
        <v>794</v>
      </c>
      <c r="Q107" s="22">
        <v>906</v>
      </c>
      <c r="R107" s="22">
        <v>534</v>
      </c>
      <c r="S107" s="22">
        <v>0.1</v>
      </c>
      <c r="T107" s="23" t="s">
        <v>795</v>
      </c>
      <c r="U107" s="22" t="s">
        <v>796</v>
      </c>
      <c r="V107" s="22" t="s">
        <v>55</v>
      </c>
      <c r="W107" s="22" t="s">
        <v>56</v>
      </c>
      <c r="X107" s="23" t="s">
        <v>785</v>
      </c>
      <c r="Y107" s="22" t="s">
        <v>797</v>
      </c>
      <c r="Z107" s="23" t="s">
        <v>798</v>
      </c>
      <c r="AA107" s="32" t="s">
        <v>799</v>
      </c>
      <c r="AB107" s="23" t="s">
        <v>122</v>
      </c>
      <c r="AC107" s="23">
        <f t="shared" ref="AC107:AC125" si="5">AD107+AE107+AF107+AG107</f>
        <v>3000</v>
      </c>
      <c r="AD107" s="23">
        <v>2220.133395</v>
      </c>
      <c r="AE107" s="23"/>
      <c r="AF107" s="23"/>
      <c r="AG107" s="23">
        <v>779.866605</v>
      </c>
      <c r="AH107" s="23" t="s">
        <v>181</v>
      </c>
      <c r="AI107" s="55" t="s">
        <v>800</v>
      </c>
      <c r="AJ107" s="25"/>
      <c r="AK107" s="23"/>
    </row>
    <row r="108" s="3" customFormat="1" ht="52.5" spans="1:37">
      <c r="A108" s="26">
        <v>3</v>
      </c>
      <c r="B108" s="23" t="s">
        <v>801</v>
      </c>
      <c r="C108" s="22" t="s">
        <v>65</v>
      </c>
      <c r="D108" s="22" t="s">
        <v>66</v>
      </c>
      <c r="E108" s="22" t="s">
        <v>94</v>
      </c>
      <c r="F108" s="24" t="s">
        <v>802</v>
      </c>
      <c r="G108" s="25" t="s">
        <v>803</v>
      </c>
      <c r="H108" s="22" t="s">
        <v>804</v>
      </c>
      <c r="I108" s="25">
        <v>2.5</v>
      </c>
      <c r="J108" s="25" t="s">
        <v>98</v>
      </c>
      <c r="K108" s="23" t="s">
        <v>128</v>
      </c>
      <c r="L108" s="22">
        <v>10</v>
      </c>
      <c r="M108" s="22">
        <v>10</v>
      </c>
      <c r="N108" s="22"/>
      <c r="O108" s="22"/>
      <c r="P108" s="22" t="s">
        <v>805</v>
      </c>
      <c r="Q108" s="22">
        <v>453</v>
      </c>
      <c r="R108" s="22">
        <v>317</v>
      </c>
      <c r="S108" s="22"/>
      <c r="T108" s="22" t="s">
        <v>806</v>
      </c>
      <c r="U108" s="22" t="s">
        <v>678</v>
      </c>
      <c r="V108" s="22" t="s">
        <v>101</v>
      </c>
      <c r="W108" s="22" t="s">
        <v>102</v>
      </c>
      <c r="X108" s="23" t="s">
        <v>785</v>
      </c>
      <c r="Y108" s="22" t="s">
        <v>797</v>
      </c>
      <c r="Z108" s="22" t="s">
        <v>807</v>
      </c>
      <c r="AA108" s="22" t="s">
        <v>808</v>
      </c>
      <c r="AB108" s="22" t="s">
        <v>61</v>
      </c>
      <c r="AC108" s="23">
        <f t="shared" si="5"/>
        <v>10</v>
      </c>
      <c r="AD108" s="22"/>
      <c r="AE108" s="22"/>
      <c r="AF108" s="22"/>
      <c r="AG108" s="22">
        <v>10</v>
      </c>
      <c r="AH108" s="23" t="s">
        <v>239</v>
      </c>
      <c r="AI108" s="23" t="s">
        <v>92</v>
      </c>
      <c r="AJ108" s="25"/>
      <c r="AK108" s="22"/>
    </row>
    <row r="109" s="3" customFormat="1" ht="67.95" customHeight="1" spans="1:37">
      <c r="A109" s="26">
        <v>4</v>
      </c>
      <c r="B109" s="31" t="s">
        <v>809</v>
      </c>
      <c r="C109" s="32" t="s">
        <v>301</v>
      </c>
      <c r="D109" s="32" t="s">
        <v>302</v>
      </c>
      <c r="E109" s="32" t="s">
        <v>303</v>
      </c>
      <c r="F109" s="24" t="s">
        <v>810</v>
      </c>
      <c r="G109" s="25" t="s">
        <v>811</v>
      </c>
      <c r="H109" s="27" t="s">
        <v>812</v>
      </c>
      <c r="I109" s="32" t="s">
        <v>71</v>
      </c>
      <c r="J109" s="25">
        <v>1</v>
      </c>
      <c r="K109" s="25" t="s">
        <v>455</v>
      </c>
      <c r="L109" s="25">
        <v>50</v>
      </c>
      <c r="M109" s="25">
        <v>50</v>
      </c>
      <c r="N109" s="22"/>
      <c r="O109" s="22"/>
      <c r="P109" s="22" t="s">
        <v>813</v>
      </c>
      <c r="Q109" s="22">
        <v>324</v>
      </c>
      <c r="R109" s="22">
        <v>307</v>
      </c>
      <c r="S109" s="22"/>
      <c r="T109" s="32" t="s">
        <v>814</v>
      </c>
      <c r="U109" s="31" t="s">
        <v>310</v>
      </c>
      <c r="V109" s="48" t="s">
        <v>235</v>
      </c>
      <c r="W109" s="32" t="s">
        <v>236</v>
      </c>
      <c r="X109" s="32" t="s">
        <v>785</v>
      </c>
      <c r="Y109" s="22" t="s">
        <v>797</v>
      </c>
      <c r="Z109" s="54" t="s">
        <v>815</v>
      </c>
      <c r="AA109" s="32" t="s">
        <v>816</v>
      </c>
      <c r="AB109" s="23" t="s">
        <v>122</v>
      </c>
      <c r="AC109" s="23">
        <f t="shared" si="5"/>
        <v>50</v>
      </c>
      <c r="AD109" s="32">
        <v>50</v>
      </c>
      <c r="AE109" s="32"/>
      <c r="AF109" s="32"/>
      <c r="AG109" s="32"/>
      <c r="AH109" s="31" t="s">
        <v>580</v>
      </c>
      <c r="AI109" s="31" t="s">
        <v>581</v>
      </c>
      <c r="AJ109" s="31"/>
      <c r="AK109" s="22"/>
    </row>
    <row r="110" s="3" customFormat="1" ht="42" spans="1:37">
      <c r="A110" s="26">
        <v>5</v>
      </c>
      <c r="B110" s="23" t="s">
        <v>817</v>
      </c>
      <c r="C110" s="22" t="s">
        <v>65</v>
      </c>
      <c r="D110" s="22" t="s">
        <v>45</v>
      </c>
      <c r="E110" s="25" t="s">
        <v>67</v>
      </c>
      <c r="F110" s="24" t="s">
        <v>818</v>
      </c>
      <c r="G110" s="25" t="s">
        <v>819</v>
      </c>
      <c r="H110" s="22" t="s">
        <v>820</v>
      </c>
      <c r="I110" s="27" t="s">
        <v>367</v>
      </c>
      <c r="J110" s="25">
        <v>50</v>
      </c>
      <c r="K110" s="25" t="s">
        <v>140</v>
      </c>
      <c r="L110" s="22">
        <v>70</v>
      </c>
      <c r="M110" s="22">
        <v>70</v>
      </c>
      <c r="N110" s="22"/>
      <c r="O110" s="22"/>
      <c r="P110" s="22" t="s">
        <v>821</v>
      </c>
      <c r="Q110" s="22">
        <v>478</v>
      </c>
      <c r="R110" s="22">
        <v>413</v>
      </c>
      <c r="S110" s="22"/>
      <c r="T110" s="22" t="s">
        <v>822</v>
      </c>
      <c r="U110" s="22" t="s">
        <v>823</v>
      </c>
      <c r="V110" s="22" t="s">
        <v>235</v>
      </c>
      <c r="W110" s="22" t="s">
        <v>236</v>
      </c>
      <c r="X110" s="22" t="s">
        <v>785</v>
      </c>
      <c r="Y110" s="22" t="s">
        <v>797</v>
      </c>
      <c r="Z110" s="22" t="s">
        <v>824</v>
      </c>
      <c r="AA110" s="22" t="s">
        <v>825</v>
      </c>
      <c r="AB110" s="23" t="s">
        <v>122</v>
      </c>
      <c r="AC110" s="23">
        <f t="shared" si="5"/>
        <v>70</v>
      </c>
      <c r="AD110" s="23">
        <v>70</v>
      </c>
      <c r="AE110" s="23"/>
      <c r="AF110" s="23"/>
      <c r="AG110" s="23"/>
      <c r="AH110" s="23" t="s">
        <v>123</v>
      </c>
      <c r="AI110" s="23" t="s">
        <v>328</v>
      </c>
      <c r="AJ110" s="23"/>
      <c r="AK110" s="22"/>
    </row>
    <row r="111" s="3" customFormat="1" ht="57" customHeight="1" spans="1:37">
      <c r="A111" s="26">
        <v>6</v>
      </c>
      <c r="B111" s="23" t="s">
        <v>826</v>
      </c>
      <c r="C111" s="22" t="s">
        <v>65</v>
      </c>
      <c r="D111" s="25" t="s">
        <v>66</v>
      </c>
      <c r="E111" s="22" t="s">
        <v>94</v>
      </c>
      <c r="F111" s="24" t="s">
        <v>827</v>
      </c>
      <c r="G111" s="25" t="s">
        <v>819</v>
      </c>
      <c r="H111" s="22" t="s">
        <v>828</v>
      </c>
      <c r="I111" s="27" t="s">
        <v>98</v>
      </c>
      <c r="J111" s="25">
        <v>10</v>
      </c>
      <c r="K111" s="25" t="s">
        <v>140</v>
      </c>
      <c r="L111" s="22">
        <v>200</v>
      </c>
      <c r="M111" s="22">
        <v>200</v>
      </c>
      <c r="N111" s="22"/>
      <c r="O111" s="22"/>
      <c r="P111" s="22" t="s">
        <v>243</v>
      </c>
      <c r="Q111" s="22">
        <v>478</v>
      </c>
      <c r="R111" s="22">
        <v>413</v>
      </c>
      <c r="S111" s="22"/>
      <c r="T111" s="23" t="s">
        <v>829</v>
      </c>
      <c r="U111" s="23" t="s">
        <v>830</v>
      </c>
      <c r="V111" s="22" t="s">
        <v>101</v>
      </c>
      <c r="W111" s="22" t="s">
        <v>102</v>
      </c>
      <c r="X111" s="22" t="s">
        <v>785</v>
      </c>
      <c r="Y111" s="22" t="s">
        <v>797</v>
      </c>
      <c r="Z111" s="22" t="s">
        <v>785</v>
      </c>
      <c r="AA111" s="22" t="s">
        <v>825</v>
      </c>
      <c r="AB111" s="23" t="s">
        <v>122</v>
      </c>
      <c r="AC111" s="23">
        <f t="shared" si="5"/>
        <v>200</v>
      </c>
      <c r="AD111" s="23">
        <v>200</v>
      </c>
      <c r="AE111" s="23"/>
      <c r="AF111" s="23"/>
      <c r="AG111" s="23"/>
      <c r="AH111" s="23" t="s">
        <v>123</v>
      </c>
      <c r="AI111" s="23" t="s">
        <v>328</v>
      </c>
      <c r="AJ111" s="23"/>
      <c r="AK111" s="22"/>
    </row>
    <row r="112" s="3" customFormat="1" ht="52.5" spans="1:37">
      <c r="A112" s="26">
        <v>7</v>
      </c>
      <c r="B112" s="23" t="s">
        <v>831</v>
      </c>
      <c r="C112" s="22" t="s">
        <v>65</v>
      </c>
      <c r="D112" s="25" t="s">
        <v>66</v>
      </c>
      <c r="E112" s="22" t="s">
        <v>94</v>
      </c>
      <c r="F112" s="24" t="s">
        <v>832</v>
      </c>
      <c r="G112" s="25" t="s">
        <v>819</v>
      </c>
      <c r="H112" s="22" t="s">
        <v>833</v>
      </c>
      <c r="I112" s="27" t="s">
        <v>210</v>
      </c>
      <c r="J112" s="25">
        <v>1</v>
      </c>
      <c r="K112" s="25" t="s">
        <v>140</v>
      </c>
      <c r="L112" s="22">
        <v>45</v>
      </c>
      <c r="M112" s="22">
        <v>45</v>
      </c>
      <c r="N112" s="22"/>
      <c r="O112" s="22"/>
      <c r="P112" s="22" t="s">
        <v>834</v>
      </c>
      <c r="Q112" s="22">
        <v>478</v>
      </c>
      <c r="R112" s="22">
        <v>413</v>
      </c>
      <c r="S112" s="22"/>
      <c r="T112" s="23" t="s">
        <v>835</v>
      </c>
      <c r="U112" s="23" t="s">
        <v>830</v>
      </c>
      <c r="V112" s="22" t="s">
        <v>101</v>
      </c>
      <c r="W112" s="22" t="s">
        <v>102</v>
      </c>
      <c r="X112" s="22" t="s">
        <v>785</v>
      </c>
      <c r="Y112" s="22" t="s">
        <v>836</v>
      </c>
      <c r="Z112" s="22" t="s">
        <v>785</v>
      </c>
      <c r="AA112" s="22" t="s">
        <v>825</v>
      </c>
      <c r="AB112" s="23" t="s">
        <v>122</v>
      </c>
      <c r="AC112" s="23">
        <f t="shared" si="5"/>
        <v>45</v>
      </c>
      <c r="AD112" s="23">
        <v>45</v>
      </c>
      <c r="AE112" s="23"/>
      <c r="AF112" s="23"/>
      <c r="AG112" s="23"/>
      <c r="AH112" s="23" t="s">
        <v>123</v>
      </c>
      <c r="AI112" s="23" t="s">
        <v>328</v>
      </c>
      <c r="AJ112" s="23"/>
      <c r="AK112" s="22"/>
    </row>
    <row r="113" s="3" customFormat="1" ht="52.5" spans="1:37">
      <c r="A113" s="26">
        <v>8</v>
      </c>
      <c r="B113" s="23" t="s">
        <v>837</v>
      </c>
      <c r="C113" s="22" t="s">
        <v>472</v>
      </c>
      <c r="D113" s="22" t="s">
        <v>45</v>
      </c>
      <c r="E113" s="22" t="s">
        <v>46</v>
      </c>
      <c r="F113" s="24" t="s">
        <v>838</v>
      </c>
      <c r="G113" s="22" t="s">
        <v>839</v>
      </c>
      <c r="H113" s="23" t="s">
        <v>840</v>
      </c>
      <c r="I113" s="22" t="s">
        <v>841</v>
      </c>
      <c r="J113" s="23">
        <v>2000</v>
      </c>
      <c r="K113" s="23" t="s">
        <v>793</v>
      </c>
      <c r="L113" s="22">
        <v>300</v>
      </c>
      <c r="M113" s="22">
        <v>300</v>
      </c>
      <c r="N113" s="22"/>
      <c r="O113" s="22"/>
      <c r="P113" s="22" t="s">
        <v>842</v>
      </c>
      <c r="Q113" s="22">
        <v>624</v>
      </c>
      <c r="R113" s="22">
        <v>334</v>
      </c>
      <c r="S113" s="22">
        <v>0.1</v>
      </c>
      <c r="T113" s="23" t="s">
        <v>843</v>
      </c>
      <c r="U113" s="22" t="s">
        <v>844</v>
      </c>
      <c r="V113" s="22" t="s">
        <v>845</v>
      </c>
      <c r="W113" s="22" t="s">
        <v>846</v>
      </c>
      <c r="X113" s="23" t="s">
        <v>785</v>
      </c>
      <c r="Y113" s="22" t="s">
        <v>797</v>
      </c>
      <c r="Z113" s="23" t="s">
        <v>798</v>
      </c>
      <c r="AA113" s="32" t="s">
        <v>799</v>
      </c>
      <c r="AB113" s="23"/>
      <c r="AC113" s="23"/>
      <c r="AD113" s="23"/>
      <c r="AE113" s="23"/>
      <c r="AF113" s="23"/>
      <c r="AG113" s="23"/>
      <c r="AH113" s="23" t="s">
        <v>327</v>
      </c>
      <c r="AI113" s="55" t="s">
        <v>226</v>
      </c>
      <c r="AJ113" s="23"/>
      <c r="AK113" s="22"/>
    </row>
    <row r="114" s="3" customFormat="1" ht="64.05" customHeight="1" spans="1:37">
      <c r="A114" s="26">
        <v>9</v>
      </c>
      <c r="B114" s="23" t="s">
        <v>847</v>
      </c>
      <c r="C114" s="22" t="s">
        <v>65</v>
      </c>
      <c r="D114" s="22" t="s">
        <v>66</v>
      </c>
      <c r="E114" s="23" t="s">
        <v>94</v>
      </c>
      <c r="F114" s="24" t="s">
        <v>848</v>
      </c>
      <c r="G114" s="22" t="s">
        <v>839</v>
      </c>
      <c r="H114" s="23" t="s">
        <v>849</v>
      </c>
      <c r="I114" s="22" t="s">
        <v>210</v>
      </c>
      <c r="J114" s="23">
        <v>2</v>
      </c>
      <c r="K114" s="23" t="s">
        <v>455</v>
      </c>
      <c r="L114" s="22">
        <v>50</v>
      </c>
      <c r="M114" s="22">
        <v>50</v>
      </c>
      <c r="N114" s="22"/>
      <c r="O114" s="22"/>
      <c r="P114" s="22" t="s">
        <v>850</v>
      </c>
      <c r="Q114" s="22">
        <v>624</v>
      </c>
      <c r="R114" s="22">
        <v>314</v>
      </c>
      <c r="S114" s="22"/>
      <c r="T114" s="22" t="s">
        <v>851</v>
      </c>
      <c r="U114" s="22" t="s">
        <v>678</v>
      </c>
      <c r="V114" s="22" t="s">
        <v>101</v>
      </c>
      <c r="W114" s="22" t="s">
        <v>102</v>
      </c>
      <c r="X114" s="23" t="s">
        <v>785</v>
      </c>
      <c r="Y114" s="22" t="s">
        <v>797</v>
      </c>
      <c r="Z114" s="23" t="s">
        <v>852</v>
      </c>
      <c r="AA114" s="22" t="s">
        <v>853</v>
      </c>
      <c r="AB114" s="23" t="s">
        <v>122</v>
      </c>
      <c r="AC114" s="23">
        <f t="shared" si="5"/>
        <v>50</v>
      </c>
      <c r="AD114" s="23">
        <v>50</v>
      </c>
      <c r="AE114" s="23"/>
      <c r="AF114" s="23"/>
      <c r="AG114" s="23"/>
      <c r="AH114" s="23" t="s">
        <v>123</v>
      </c>
      <c r="AI114" s="55" t="s">
        <v>160</v>
      </c>
      <c r="AJ114" s="23"/>
      <c r="AK114" s="22"/>
    </row>
    <row r="115" s="3" customFormat="1" ht="55.95" customHeight="1" spans="1:37">
      <c r="A115" s="26">
        <v>10</v>
      </c>
      <c r="B115" s="23" t="s">
        <v>854</v>
      </c>
      <c r="C115" s="22" t="s">
        <v>65</v>
      </c>
      <c r="D115" s="22" t="s">
        <v>66</v>
      </c>
      <c r="E115" s="22" t="s">
        <v>94</v>
      </c>
      <c r="F115" s="24" t="s">
        <v>855</v>
      </c>
      <c r="G115" s="22" t="s">
        <v>856</v>
      </c>
      <c r="H115" s="23" t="s">
        <v>857</v>
      </c>
      <c r="I115" s="22" t="s">
        <v>98</v>
      </c>
      <c r="J115" s="23">
        <v>1.66</v>
      </c>
      <c r="K115" s="23" t="s">
        <v>128</v>
      </c>
      <c r="L115" s="22">
        <v>32</v>
      </c>
      <c r="M115" s="22">
        <v>32</v>
      </c>
      <c r="N115" s="22"/>
      <c r="O115" s="22"/>
      <c r="P115" s="22" t="s">
        <v>858</v>
      </c>
      <c r="Q115" s="22">
        <v>127</v>
      </c>
      <c r="R115" s="22">
        <v>94</v>
      </c>
      <c r="S115" s="22"/>
      <c r="T115" s="22" t="s">
        <v>859</v>
      </c>
      <c r="U115" s="22" t="s">
        <v>678</v>
      </c>
      <c r="V115" s="22" t="s">
        <v>101</v>
      </c>
      <c r="W115" s="22" t="s">
        <v>102</v>
      </c>
      <c r="X115" s="23" t="s">
        <v>785</v>
      </c>
      <c r="Y115" s="22" t="s">
        <v>797</v>
      </c>
      <c r="Z115" s="23" t="s">
        <v>860</v>
      </c>
      <c r="AA115" s="22" t="s">
        <v>861</v>
      </c>
      <c r="AB115" s="25"/>
      <c r="AC115" s="23"/>
      <c r="AD115" s="23"/>
      <c r="AE115" s="23"/>
      <c r="AF115" s="23"/>
      <c r="AG115" s="23"/>
      <c r="AH115" s="23" t="s">
        <v>181</v>
      </c>
      <c r="AI115" s="55" t="s">
        <v>663</v>
      </c>
      <c r="AJ115" s="25"/>
      <c r="AK115" s="22"/>
    </row>
    <row r="116" s="3" customFormat="1" ht="52.5" spans="1:37">
      <c r="A116" s="26">
        <v>11</v>
      </c>
      <c r="B116" s="23" t="s">
        <v>862</v>
      </c>
      <c r="C116" s="22" t="s">
        <v>65</v>
      </c>
      <c r="D116" s="22" t="s">
        <v>66</v>
      </c>
      <c r="E116" s="23" t="s">
        <v>67</v>
      </c>
      <c r="F116" s="24" t="s">
        <v>863</v>
      </c>
      <c r="G116" s="22" t="s">
        <v>864</v>
      </c>
      <c r="H116" s="23" t="s">
        <v>865</v>
      </c>
      <c r="I116" s="22" t="s">
        <v>866</v>
      </c>
      <c r="J116" s="23">
        <v>900</v>
      </c>
      <c r="K116" s="23" t="s">
        <v>793</v>
      </c>
      <c r="L116" s="22">
        <v>30</v>
      </c>
      <c r="M116" s="22">
        <v>30</v>
      </c>
      <c r="N116" s="22"/>
      <c r="O116" s="22"/>
      <c r="P116" s="22" t="s">
        <v>867</v>
      </c>
      <c r="Q116" s="22">
        <v>792</v>
      </c>
      <c r="R116" s="22">
        <v>402</v>
      </c>
      <c r="S116" s="22"/>
      <c r="T116" s="23" t="s">
        <v>868</v>
      </c>
      <c r="U116" s="22" t="s">
        <v>678</v>
      </c>
      <c r="V116" s="22" t="s">
        <v>101</v>
      </c>
      <c r="W116" s="22" t="s">
        <v>102</v>
      </c>
      <c r="X116" s="23" t="s">
        <v>785</v>
      </c>
      <c r="Y116" s="22" t="s">
        <v>797</v>
      </c>
      <c r="Z116" s="23" t="s">
        <v>824</v>
      </c>
      <c r="AA116" s="22" t="s">
        <v>869</v>
      </c>
      <c r="AB116" s="25"/>
      <c r="AC116" s="23"/>
      <c r="AD116" s="23"/>
      <c r="AE116" s="23"/>
      <c r="AF116" s="23"/>
      <c r="AG116" s="23"/>
      <c r="AH116" s="23" t="s">
        <v>327</v>
      </c>
      <c r="AI116" s="55" t="s">
        <v>663</v>
      </c>
      <c r="AJ116" s="25"/>
      <c r="AK116" s="22"/>
    </row>
    <row r="117" s="3" customFormat="1" ht="57" customHeight="1" spans="1:37">
      <c r="A117" s="26">
        <v>12</v>
      </c>
      <c r="B117" s="23" t="s">
        <v>870</v>
      </c>
      <c r="C117" s="22" t="s">
        <v>65</v>
      </c>
      <c r="D117" s="22" t="s">
        <v>66</v>
      </c>
      <c r="E117" s="23" t="s">
        <v>94</v>
      </c>
      <c r="F117" s="24" t="s">
        <v>871</v>
      </c>
      <c r="G117" s="22" t="s">
        <v>839</v>
      </c>
      <c r="H117" s="23" t="s">
        <v>872</v>
      </c>
      <c r="I117" s="22" t="s">
        <v>98</v>
      </c>
      <c r="J117" s="23">
        <v>4</v>
      </c>
      <c r="K117" s="23" t="s">
        <v>455</v>
      </c>
      <c r="L117" s="22">
        <v>30</v>
      </c>
      <c r="M117" s="22">
        <v>30</v>
      </c>
      <c r="N117" s="22"/>
      <c r="O117" s="22"/>
      <c r="P117" s="22" t="s">
        <v>873</v>
      </c>
      <c r="Q117" s="22">
        <v>120</v>
      </c>
      <c r="R117" s="22">
        <v>36</v>
      </c>
      <c r="S117" s="22"/>
      <c r="T117" s="22" t="s">
        <v>874</v>
      </c>
      <c r="U117" s="22" t="s">
        <v>678</v>
      </c>
      <c r="V117" s="22" t="s">
        <v>101</v>
      </c>
      <c r="W117" s="22" t="s">
        <v>357</v>
      </c>
      <c r="X117" s="23" t="s">
        <v>785</v>
      </c>
      <c r="Y117" s="32" t="s">
        <v>786</v>
      </c>
      <c r="Z117" s="23" t="s">
        <v>852</v>
      </c>
      <c r="AA117" s="22" t="s">
        <v>853</v>
      </c>
      <c r="AB117" s="25"/>
      <c r="AC117" s="23"/>
      <c r="AD117" s="23"/>
      <c r="AE117" s="23"/>
      <c r="AF117" s="23"/>
      <c r="AG117" s="23"/>
      <c r="AH117" s="23" t="s">
        <v>372</v>
      </c>
      <c r="AI117" s="55" t="s">
        <v>461</v>
      </c>
      <c r="AJ117" s="25"/>
      <c r="AK117" s="22"/>
    </row>
    <row r="118" s="3" customFormat="1" ht="63" spans="1:37">
      <c r="A118" s="26">
        <v>13</v>
      </c>
      <c r="B118" s="25" t="s">
        <v>875</v>
      </c>
      <c r="C118" s="22" t="s">
        <v>65</v>
      </c>
      <c r="D118" s="22" t="s">
        <v>66</v>
      </c>
      <c r="E118" s="22" t="s">
        <v>94</v>
      </c>
      <c r="F118" s="24" t="s">
        <v>876</v>
      </c>
      <c r="G118" s="25" t="s">
        <v>877</v>
      </c>
      <c r="H118" s="22" t="s">
        <v>878</v>
      </c>
      <c r="I118" s="25" t="s">
        <v>210</v>
      </c>
      <c r="J118" s="25">
        <v>3</v>
      </c>
      <c r="K118" s="23" t="s">
        <v>128</v>
      </c>
      <c r="L118" s="25">
        <v>45</v>
      </c>
      <c r="M118" s="25">
        <v>45</v>
      </c>
      <c r="N118" s="22"/>
      <c r="O118" s="22"/>
      <c r="P118" s="22" t="s">
        <v>879</v>
      </c>
      <c r="Q118" s="22">
        <v>795</v>
      </c>
      <c r="R118" s="22">
        <v>743</v>
      </c>
      <c r="S118" s="22"/>
      <c r="T118" s="22" t="s">
        <v>880</v>
      </c>
      <c r="U118" s="22" t="s">
        <v>678</v>
      </c>
      <c r="V118" s="22" t="s">
        <v>101</v>
      </c>
      <c r="W118" s="22" t="s">
        <v>102</v>
      </c>
      <c r="X118" s="23" t="s">
        <v>785</v>
      </c>
      <c r="Y118" s="22" t="s">
        <v>797</v>
      </c>
      <c r="Z118" s="22" t="s">
        <v>860</v>
      </c>
      <c r="AA118" s="22" t="s">
        <v>861</v>
      </c>
      <c r="AB118" s="23"/>
      <c r="AC118" s="23"/>
      <c r="AD118" s="23"/>
      <c r="AE118" s="23"/>
      <c r="AF118" s="23"/>
      <c r="AG118" s="23"/>
      <c r="AH118" s="23" t="s">
        <v>123</v>
      </c>
      <c r="AI118" s="23" t="s">
        <v>226</v>
      </c>
      <c r="AJ118" s="25"/>
      <c r="AK118" s="22"/>
    </row>
    <row r="119" s="3" customFormat="1" ht="42" spans="1:37">
      <c r="A119" s="26">
        <v>14</v>
      </c>
      <c r="B119" s="23" t="s">
        <v>881</v>
      </c>
      <c r="C119" s="22" t="s">
        <v>65</v>
      </c>
      <c r="D119" s="22" t="s">
        <v>45</v>
      </c>
      <c r="E119" s="23" t="s">
        <v>67</v>
      </c>
      <c r="F119" s="24" t="s">
        <v>882</v>
      </c>
      <c r="G119" s="25" t="s">
        <v>883</v>
      </c>
      <c r="H119" s="22" t="s">
        <v>884</v>
      </c>
      <c r="I119" s="25" t="s">
        <v>367</v>
      </c>
      <c r="J119" s="25">
        <v>90</v>
      </c>
      <c r="K119" s="23" t="s">
        <v>128</v>
      </c>
      <c r="L119" s="22">
        <v>36</v>
      </c>
      <c r="M119" s="22">
        <v>36</v>
      </c>
      <c r="N119" s="22"/>
      <c r="O119" s="22"/>
      <c r="P119" s="22" t="s">
        <v>885</v>
      </c>
      <c r="Q119" s="22">
        <v>430</v>
      </c>
      <c r="R119" s="22">
        <v>301</v>
      </c>
      <c r="S119" s="22"/>
      <c r="T119" s="22" t="s">
        <v>886</v>
      </c>
      <c r="U119" s="22" t="s">
        <v>887</v>
      </c>
      <c r="V119" s="22" t="s">
        <v>235</v>
      </c>
      <c r="W119" s="22" t="s">
        <v>236</v>
      </c>
      <c r="X119" s="23" t="s">
        <v>785</v>
      </c>
      <c r="Y119" s="22" t="s">
        <v>797</v>
      </c>
      <c r="Z119" s="22" t="s">
        <v>807</v>
      </c>
      <c r="AA119" s="22" t="s">
        <v>808</v>
      </c>
      <c r="AB119" s="23"/>
      <c r="AC119" s="23"/>
      <c r="AD119" s="23"/>
      <c r="AE119" s="23"/>
      <c r="AF119" s="23"/>
      <c r="AG119" s="23"/>
      <c r="AH119" s="23" t="s">
        <v>123</v>
      </c>
      <c r="AI119" s="23" t="s">
        <v>226</v>
      </c>
      <c r="AJ119" s="22"/>
      <c r="AK119" s="22"/>
    </row>
    <row r="120" s="3" customFormat="1" ht="61.05" customHeight="1" spans="1:37">
      <c r="A120" s="26">
        <v>15</v>
      </c>
      <c r="B120" s="23" t="s">
        <v>888</v>
      </c>
      <c r="C120" s="23" t="s">
        <v>65</v>
      </c>
      <c r="D120" s="23" t="s">
        <v>66</v>
      </c>
      <c r="E120" s="22" t="s">
        <v>67</v>
      </c>
      <c r="F120" s="24" t="s">
        <v>889</v>
      </c>
      <c r="G120" s="23" t="s">
        <v>890</v>
      </c>
      <c r="H120" s="23" t="s">
        <v>631</v>
      </c>
      <c r="I120" s="23" t="s">
        <v>219</v>
      </c>
      <c r="J120" s="23">
        <v>1</v>
      </c>
      <c r="K120" s="23" t="s">
        <v>455</v>
      </c>
      <c r="L120" s="23">
        <v>50</v>
      </c>
      <c r="M120" s="23">
        <v>50</v>
      </c>
      <c r="N120" s="22"/>
      <c r="O120" s="22"/>
      <c r="P120" s="22" t="s">
        <v>220</v>
      </c>
      <c r="Q120" s="22">
        <v>3000</v>
      </c>
      <c r="R120" s="22">
        <v>2000</v>
      </c>
      <c r="S120" s="22"/>
      <c r="T120" s="22" t="s">
        <v>891</v>
      </c>
      <c r="U120" s="22" t="s">
        <v>447</v>
      </c>
      <c r="V120" s="22" t="s">
        <v>223</v>
      </c>
      <c r="W120" s="22" t="s">
        <v>224</v>
      </c>
      <c r="X120" s="23" t="s">
        <v>785</v>
      </c>
      <c r="Y120" s="32" t="s">
        <v>786</v>
      </c>
      <c r="Z120" s="22" t="s">
        <v>892</v>
      </c>
      <c r="AA120" s="32" t="s">
        <v>786</v>
      </c>
      <c r="AB120" s="23" t="s">
        <v>122</v>
      </c>
      <c r="AC120" s="23">
        <f t="shared" si="5"/>
        <v>50</v>
      </c>
      <c r="AD120" s="23"/>
      <c r="AE120" s="23">
        <v>50</v>
      </c>
      <c r="AF120" s="23"/>
      <c r="AG120" s="23"/>
      <c r="AH120" s="23" t="s">
        <v>244</v>
      </c>
      <c r="AI120" s="55" t="s">
        <v>522</v>
      </c>
      <c r="AJ120" s="22"/>
      <c r="AK120" s="22"/>
    </row>
    <row r="121" s="3" customFormat="1" ht="52.5" spans="1:37">
      <c r="A121" s="26">
        <v>16</v>
      </c>
      <c r="B121" s="23" t="s">
        <v>893</v>
      </c>
      <c r="C121" s="22" t="s">
        <v>65</v>
      </c>
      <c r="D121" s="23" t="s">
        <v>66</v>
      </c>
      <c r="E121" s="22" t="s">
        <v>67</v>
      </c>
      <c r="F121" s="24" t="s">
        <v>894</v>
      </c>
      <c r="G121" s="23" t="s">
        <v>895</v>
      </c>
      <c r="H121" s="23" t="s">
        <v>896</v>
      </c>
      <c r="I121" s="23" t="s">
        <v>703</v>
      </c>
      <c r="J121" s="23">
        <v>600</v>
      </c>
      <c r="K121" s="23" t="s">
        <v>119</v>
      </c>
      <c r="L121" s="23">
        <v>24</v>
      </c>
      <c r="M121" s="23">
        <v>24</v>
      </c>
      <c r="N121" s="22"/>
      <c r="O121" s="22"/>
      <c r="P121" s="22" t="s">
        <v>897</v>
      </c>
      <c r="Q121" s="22">
        <v>624</v>
      </c>
      <c r="R121" s="22">
        <v>334</v>
      </c>
      <c r="S121" s="22"/>
      <c r="T121" s="22" t="s">
        <v>898</v>
      </c>
      <c r="U121" s="22" t="s">
        <v>899</v>
      </c>
      <c r="V121" s="22" t="s">
        <v>900</v>
      </c>
      <c r="W121" s="22" t="s">
        <v>901</v>
      </c>
      <c r="X121" s="23" t="s">
        <v>785</v>
      </c>
      <c r="Y121" s="22" t="s">
        <v>786</v>
      </c>
      <c r="Z121" s="23" t="s">
        <v>839</v>
      </c>
      <c r="AA121" s="22" t="s">
        <v>853</v>
      </c>
      <c r="AB121" s="23" t="s">
        <v>122</v>
      </c>
      <c r="AC121" s="23">
        <f t="shared" si="5"/>
        <v>24</v>
      </c>
      <c r="AD121" s="23"/>
      <c r="AE121" s="23"/>
      <c r="AF121" s="23">
        <v>24</v>
      </c>
      <c r="AG121" s="23"/>
      <c r="AH121" s="23" t="s">
        <v>244</v>
      </c>
      <c r="AI121" s="23" t="s">
        <v>635</v>
      </c>
      <c r="AJ121" s="22"/>
      <c r="AK121" s="22"/>
    </row>
    <row r="122" s="3" customFormat="1" ht="42" spans="1:37">
      <c r="A122" s="26">
        <v>17</v>
      </c>
      <c r="B122" s="23" t="s">
        <v>902</v>
      </c>
      <c r="C122" s="22" t="s">
        <v>65</v>
      </c>
      <c r="D122" s="22" t="s">
        <v>45</v>
      </c>
      <c r="E122" s="22" t="s">
        <v>46</v>
      </c>
      <c r="F122" s="24" t="s">
        <v>903</v>
      </c>
      <c r="G122" s="23" t="s">
        <v>785</v>
      </c>
      <c r="H122" s="23" t="s">
        <v>319</v>
      </c>
      <c r="I122" s="23" t="s">
        <v>320</v>
      </c>
      <c r="J122" s="23">
        <v>2</v>
      </c>
      <c r="K122" s="23" t="s">
        <v>321</v>
      </c>
      <c r="L122" s="23">
        <v>100</v>
      </c>
      <c r="M122" s="23">
        <v>100</v>
      </c>
      <c r="N122" s="22"/>
      <c r="O122" s="22"/>
      <c r="P122" s="22" t="s">
        <v>322</v>
      </c>
      <c r="Q122" s="22">
        <v>2500</v>
      </c>
      <c r="R122" s="22">
        <v>800</v>
      </c>
      <c r="S122" s="22">
        <v>0.015</v>
      </c>
      <c r="T122" s="22" t="s">
        <v>323</v>
      </c>
      <c r="U122" s="22" t="s">
        <v>324</v>
      </c>
      <c r="V122" s="22" t="s">
        <v>325</v>
      </c>
      <c r="W122" s="22" t="s">
        <v>326</v>
      </c>
      <c r="X122" s="23" t="s">
        <v>785</v>
      </c>
      <c r="Y122" s="5" t="s">
        <v>786</v>
      </c>
      <c r="Z122" s="23" t="s">
        <v>785</v>
      </c>
      <c r="AA122" s="5" t="s">
        <v>786</v>
      </c>
      <c r="AB122" s="23" t="s">
        <v>122</v>
      </c>
      <c r="AC122" s="23">
        <f t="shared" si="5"/>
        <v>100</v>
      </c>
      <c r="AD122" s="23">
        <v>100</v>
      </c>
      <c r="AE122" s="23"/>
      <c r="AF122" s="23"/>
      <c r="AG122" s="23"/>
      <c r="AH122" s="23" t="s">
        <v>327</v>
      </c>
      <c r="AI122" s="23" t="s">
        <v>328</v>
      </c>
      <c r="AJ122" s="23"/>
      <c r="AK122" s="22"/>
    </row>
    <row r="123" s="3" customFormat="1" ht="60" customHeight="1" spans="1:37">
      <c r="A123" s="26">
        <v>18</v>
      </c>
      <c r="B123" s="23" t="s">
        <v>904</v>
      </c>
      <c r="C123" s="23" t="s">
        <v>65</v>
      </c>
      <c r="D123" s="23" t="s">
        <v>66</v>
      </c>
      <c r="E123" s="22" t="s">
        <v>94</v>
      </c>
      <c r="F123" s="103" t="s">
        <v>905</v>
      </c>
      <c r="G123" s="23" t="s">
        <v>906</v>
      </c>
      <c r="H123" s="23" t="s">
        <v>907</v>
      </c>
      <c r="I123" s="23" t="s">
        <v>98</v>
      </c>
      <c r="J123" s="23">
        <v>1.5</v>
      </c>
      <c r="K123" s="23" t="s">
        <v>119</v>
      </c>
      <c r="L123" s="22">
        <v>90</v>
      </c>
      <c r="M123" s="22">
        <v>90</v>
      </c>
      <c r="N123" s="23"/>
      <c r="O123" s="23"/>
      <c r="P123" s="23" t="s">
        <v>908</v>
      </c>
      <c r="Q123" s="23" t="s">
        <v>909</v>
      </c>
      <c r="R123" s="23" t="s">
        <v>910</v>
      </c>
      <c r="S123" s="23"/>
      <c r="T123" s="23" t="s">
        <v>911</v>
      </c>
      <c r="U123" s="23" t="s">
        <v>912</v>
      </c>
      <c r="V123" s="23" t="s">
        <v>101</v>
      </c>
      <c r="W123" s="23" t="s">
        <v>102</v>
      </c>
      <c r="X123" s="23" t="s">
        <v>785</v>
      </c>
      <c r="Y123" s="23" t="s">
        <v>786</v>
      </c>
      <c r="Z123" s="23" t="s">
        <v>906</v>
      </c>
      <c r="AA123" s="23" t="s">
        <v>861</v>
      </c>
      <c r="AB123" s="23" t="s">
        <v>122</v>
      </c>
      <c r="AC123" s="23">
        <f t="shared" si="5"/>
        <v>90</v>
      </c>
      <c r="AD123" s="22">
        <v>90</v>
      </c>
      <c r="AE123" s="23"/>
      <c r="AF123" s="23"/>
      <c r="AG123" s="23"/>
      <c r="AH123" s="23" t="s">
        <v>245</v>
      </c>
      <c r="AI123" s="23" t="s">
        <v>522</v>
      </c>
      <c r="AJ123" s="23"/>
      <c r="AK123" s="22"/>
    </row>
    <row r="124" s="3" customFormat="1" ht="56.25" spans="1:37">
      <c r="A124" s="26">
        <v>19</v>
      </c>
      <c r="B124" s="33" t="s">
        <v>913</v>
      </c>
      <c r="C124" s="33" t="s">
        <v>65</v>
      </c>
      <c r="D124" s="22" t="s">
        <v>45</v>
      </c>
      <c r="E124" s="36" t="s">
        <v>46</v>
      </c>
      <c r="F124" s="24" t="s">
        <v>914</v>
      </c>
      <c r="G124" s="33" t="s">
        <v>781</v>
      </c>
      <c r="H124" s="33" t="s">
        <v>542</v>
      </c>
      <c r="I124" s="33" t="s">
        <v>50</v>
      </c>
      <c r="J124" s="33">
        <v>1</v>
      </c>
      <c r="K124" s="33">
        <v>1</v>
      </c>
      <c r="L124" s="33">
        <v>5</v>
      </c>
      <c r="M124" s="33">
        <v>5</v>
      </c>
      <c r="N124" s="36"/>
      <c r="O124" s="36"/>
      <c r="P124" s="22" t="s">
        <v>332</v>
      </c>
      <c r="Q124" s="36">
        <v>981</v>
      </c>
      <c r="R124" s="36">
        <v>460</v>
      </c>
      <c r="S124" s="36"/>
      <c r="T124" s="36" t="s">
        <v>446</v>
      </c>
      <c r="U124" s="36" t="s">
        <v>447</v>
      </c>
      <c r="V124" s="36" t="s">
        <v>55</v>
      </c>
      <c r="W124" s="36" t="s">
        <v>56</v>
      </c>
      <c r="X124" s="33" t="s">
        <v>785</v>
      </c>
      <c r="Y124" s="70" t="s">
        <v>786</v>
      </c>
      <c r="Z124" s="36" t="s">
        <v>787</v>
      </c>
      <c r="AA124" s="70" t="s">
        <v>788</v>
      </c>
      <c r="AB124" s="23" t="s">
        <v>122</v>
      </c>
      <c r="AC124" s="23">
        <f t="shared" si="5"/>
        <v>5</v>
      </c>
      <c r="AD124" s="33"/>
      <c r="AE124" s="71"/>
      <c r="AF124" s="22">
        <v>5</v>
      </c>
      <c r="AG124" s="23"/>
      <c r="AH124" s="33" t="s">
        <v>440</v>
      </c>
      <c r="AI124" s="71" t="s">
        <v>260</v>
      </c>
      <c r="AJ124" s="22"/>
      <c r="AK124" s="22"/>
    </row>
    <row r="125" s="3" customFormat="1" ht="45" spans="1:37">
      <c r="A125" s="26">
        <v>20</v>
      </c>
      <c r="B125" s="33" t="s">
        <v>915</v>
      </c>
      <c r="C125" s="36" t="s">
        <v>65</v>
      </c>
      <c r="D125" s="22" t="s">
        <v>45</v>
      </c>
      <c r="E125" s="36" t="s">
        <v>46</v>
      </c>
      <c r="F125" s="24" t="s">
        <v>916</v>
      </c>
      <c r="G125" s="33" t="s">
        <v>917</v>
      </c>
      <c r="H125" s="33" t="s">
        <v>542</v>
      </c>
      <c r="I125" s="33" t="s">
        <v>50</v>
      </c>
      <c r="J125" s="33">
        <v>1</v>
      </c>
      <c r="K125" s="33">
        <v>1</v>
      </c>
      <c r="L125" s="33">
        <v>5</v>
      </c>
      <c r="M125" s="33">
        <v>5</v>
      </c>
      <c r="N125" s="36"/>
      <c r="O125" s="36"/>
      <c r="P125" s="22" t="s">
        <v>332</v>
      </c>
      <c r="Q125" s="36">
        <v>453</v>
      </c>
      <c r="R125" s="36">
        <v>317</v>
      </c>
      <c r="S125" s="36"/>
      <c r="T125" s="36" t="s">
        <v>446</v>
      </c>
      <c r="U125" s="36" t="s">
        <v>447</v>
      </c>
      <c r="V125" s="36" t="s">
        <v>55</v>
      </c>
      <c r="W125" s="36" t="s">
        <v>56</v>
      </c>
      <c r="X125" s="33" t="s">
        <v>785</v>
      </c>
      <c r="Y125" s="36" t="s">
        <v>786</v>
      </c>
      <c r="Z125" s="33" t="s">
        <v>807</v>
      </c>
      <c r="AA125" s="36" t="s">
        <v>808</v>
      </c>
      <c r="AB125" s="23" t="s">
        <v>122</v>
      </c>
      <c r="AC125" s="23">
        <f t="shared" si="5"/>
        <v>5</v>
      </c>
      <c r="AD125" s="33"/>
      <c r="AE125" s="33"/>
      <c r="AF125" s="22">
        <v>5</v>
      </c>
      <c r="AG125" s="23"/>
      <c r="AH125" s="33" t="s">
        <v>440</v>
      </c>
      <c r="AI125" s="33" t="s">
        <v>260</v>
      </c>
      <c r="AJ125" s="22"/>
      <c r="AK125" s="22"/>
    </row>
    <row r="126" s="3" customFormat="1" ht="12" spans="1:37">
      <c r="A126" s="35" t="s">
        <v>349</v>
      </c>
      <c r="B126" s="35">
        <v>20</v>
      </c>
      <c r="C126" s="35"/>
      <c r="D126" s="35"/>
      <c r="E126" s="35"/>
      <c r="F126" s="35"/>
      <c r="G126" s="35"/>
      <c r="H126" s="38"/>
      <c r="I126" s="35"/>
      <c r="J126" s="35"/>
      <c r="K126" s="35"/>
      <c r="L126" s="35">
        <f>SUM(L106:L125)</f>
        <v>4222</v>
      </c>
      <c r="M126" s="35">
        <f>SUM(M106:M125)</f>
        <v>4222</v>
      </c>
      <c r="N126" s="35"/>
      <c r="O126" s="35"/>
      <c r="P126" s="35">
        <f>SUM(P106:P125)</f>
        <v>0</v>
      </c>
      <c r="Q126" s="35">
        <f>SUM(Q106:Q125)</f>
        <v>14707</v>
      </c>
      <c r="R126" s="35">
        <f>SUM(R106:R125)</f>
        <v>8820</v>
      </c>
      <c r="S126" s="35"/>
      <c r="T126" s="35"/>
      <c r="U126" s="35"/>
      <c r="V126" s="35"/>
      <c r="W126" s="35"/>
      <c r="X126" s="35"/>
      <c r="Y126" s="35"/>
      <c r="Z126" s="35"/>
      <c r="AA126" s="35"/>
      <c r="AB126" s="35"/>
      <c r="AC126" s="35">
        <f>SUM(AC106:AC125)</f>
        <v>3749</v>
      </c>
      <c r="AD126" s="35">
        <f>SUM(AD106:AD125)</f>
        <v>2825.133395</v>
      </c>
      <c r="AE126" s="35">
        <f>SUM(AE106:AE125)</f>
        <v>50</v>
      </c>
      <c r="AF126" s="35">
        <f>SUM(AF106:AF125)</f>
        <v>34</v>
      </c>
      <c r="AG126" s="35">
        <f>SUM(AG106:AG125)</f>
        <v>839.866605</v>
      </c>
      <c r="AH126" s="35"/>
      <c r="AI126" s="35"/>
      <c r="AJ126" s="35"/>
      <c r="AK126" s="35"/>
    </row>
    <row r="127" s="3" customFormat="1" ht="48" customHeight="1" spans="1:37">
      <c r="A127" s="22">
        <v>1</v>
      </c>
      <c r="B127" s="22" t="s">
        <v>918</v>
      </c>
      <c r="C127" s="22" t="s">
        <v>65</v>
      </c>
      <c r="D127" s="22" t="s">
        <v>45</v>
      </c>
      <c r="E127" s="22" t="s">
        <v>46</v>
      </c>
      <c r="F127" s="24" t="s">
        <v>919</v>
      </c>
      <c r="G127" s="22" t="s">
        <v>920</v>
      </c>
      <c r="H127" s="22" t="s">
        <v>921</v>
      </c>
      <c r="I127" s="22" t="s">
        <v>367</v>
      </c>
      <c r="J127" s="22">
        <v>500</v>
      </c>
      <c r="K127" s="22" t="s">
        <v>368</v>
      </c>
      <c r="L127" s="23">
        <v>25</v>
      </c>
      <c r="M127" s="23">
        <v>25</v>
      </c>
      <c r="N127" s="22"/>
      <c r="O127" s="22"/>
      <c r="P127" s="22" t="s">
        <v>456</v>
      </c>
      <c r="Q127" s="23">
        <v>1200</v>
      </c>
      <c r="R127" s="22">
        <v>849</v>
      </c>
      <c r="S127" s="22">
        <v>0.2</v>
      </c>
      <c r="T127" s="23" t="s">
        <v>922</v>
      </c>
      <c r="U127" s="23" t="s">
        <v>923</v>
      </c>
      <c r="V127" s="22" t="s">
        <v>258</v>
      </c>
      <c r="W127" s="22" t="s">
        <v>259</v>
      </c>
      <c r="X127" s="22" t="s">
        <v>924</v>
      </c>
      <c r="Y127" s="22" t="s">
        <v>925</v>
      </c>
      <c r="Z127" s="22" t="s">
        <v>920</v>
      </c>
      <c r="AA127" s="22" t="s">
        <v>926</v>
      </c>
      <c r="AB127" s="23" t="s">
        <v>122</v>
      </c>
      <c r="AC127" s="23">
        <f>AD127+AE127+AF127+AG127</f>
        <v>25</v>
      </c>
      <c r="AD127" s="23"/>
      <c r="AE127" s="23"/>
      <c r="AF127" s="23"/>
      <c r="AG127" s="23">
        <v>25</v>
      </c>
      <c r="AH127" s="23" t="s">
        <v>927</v>
      </c>
      <c r="AI127" s="72" t="s">
        <v>635</v>
      </c>
      <c r="AJ127" s="23"/>
      <c r="AK127" s="23"/>
    </row>
    <row r="128" s="3" customFormat="1" ht="52.5" spans="1:37">
      <c r="A128" s="22">
        <v>2</v>
      </c>
      <c r="B128" s="22" t="s">
        <v>928</v>
      </c>
      <c r="C128" s="22" t="s">
        <v>65</v>
      </c>
      <c r="D128" s="22" t="s">
        <v>45</v>
      </c>
      <c r="E128" s="22" t="s">
        <v>46</v>
      </c>
      <c r="F128" s="24" t="s">
        <v>929</v>
      </c>
      <c r="G128" s="22" t="s">
        <v>930</v>
      </c>
      <c r="H128" s="22" t="s">
        <v>931</v>
      </c>
      <c r="I128" s="22" t="s">
        <v>367</v>
      </c>
      <c r="J128" s="22" t="s">
        <v>932</v>
      </c>
      <c r="K128" s="22" t="s">
        <v>128</v>
      </c>
      <c r="L128" s="22">
        <v>50</v>
      </c>
      <c r="M128" s="22">
        <v>50</v>
      </c>
      <c r="N128" s="22"/>
      <c r="O128" s="22"/>
      <c r="P128" s="22" t="s">
        <v>456</v>
      </c>
      <c r="Q128" s="23">
        <v>285</v>
      </c>
      <c r="R128" s="22">
        <v>220</v>
      </c>
      <c r="S128" s="22">
        <v>0.15</v>
      </c>
      <c r="T128" s="22" t="s">
        <v>933</v>
      </c>
      <c r="U128" s="23" t="s">
        <v>923</v>
      </c>
      <c r="V128" s="22" t="s">
        <v>258</v>
      </c>
      <c r="W128" s="22" t="s">
        <v>259</v>
      </c>
      <c r="X128" s="22" t="s">
        <v>924</v>
      </c>
      <c r="Y128" s="22" t="s">
        <v>925</v>
      </c>
      <c r="Z128" s="22" t="s">
        <v>934</v>
      </c>
      <c r="AA128" s="22" t="s">
        <v>935</v>
      </c>
      <c r="AB128" s="23" t="s">
        <v>122</v>
      </c>
      <c r="AC128" s="23">
        <f t="shared" ref="AC128:AC151" si="6">AD128+AE128+AF128+AG128</f>
        <v>50</v>
      </c>
      <c r="AD128" s="23"/>
      <c r="AE128" s="23"/>
      <c r="AF128" s="23"/>
      <c r="AG128" s="23">
        <v>50</v>
      </c>
      <c r="AH128" s="23" t="s">
        <v>327</v>
      </c>
      <c r="AI128" s="72" t="s">
        <v>123</v>
      </c>
      <c r="AJ128" s="23"/>
      <c r="AK128" s="23"/>
    </row>
    <row r="129" s="3" customFormat="1" ht="67.95" customHeight="1" spans="1:37">
      <c r="A129" s="22">
        <v>3</v>
      </c>
      <c r="B129" s="31" t="s">
        <v>936</v>
      </c>
      <c r="C129" s="32" t="s">
        <v>301</v>
      </c>
      <c r="D129" s="32" t="s">
        <v>302</v>
      </c>
      <c r="E129" s="32" t="s">
        <v>303</v>
      </c>
      <c r="F129" s="24" t="s">
        <v>937</v>
      </c>
      <c r="G129" s="25" t="s">
        <v>930</v>
      </c>
      <c r="H129" s="27" t="s">
        <v>938</v>
      </c>
      <c r="I129" s="32" t="s">
        <v>71</v>
      </c>
      <c r="J129" s="25">
        <v>1</v>
      </c>
      <c r="K129" s="25" t="s">
        <v>939</v>
      </c>
      <c r="L129" s="25">
        <v>60</v>
      </c>
      <c r="M129" s="25">
        <v>60</v>
      </c>
      <c r="N129" s="22"/>
      <c r="O129" s="22"/>
      <c r="P129" s="22" t="s">
        <v>940</v>
      </c>
      <c r="Q129" s="22">
        <v>325</v>
      </c>
      <c r="R129" s="22">
        <v>189</v>
      </c>
      <c r="S129" s="22"/>
      <c r="T129" s="32" t="s">
        <v>941</v>
      </c>
      <c r="U129" s="31" t="s">
        <v>310</v>
      </c>
      <c r="V129" s="48" t="s">
        <v>235</v>
      </c>
      <c r="W129" s="32" t="s">
        <v>236</v>
      </c>
      <c r="X129" s="22" t="s">
        <v>924</v>
      </c>
      <c r="Y129" s="22" t="s">
        <v>925</v>
      </c>
      <c r="Z129" s="22" t="s">
        <v>934</v>
      </c>
      <c r="AA129" s="22" t="s">
        <v>935</v>
      </c>
      <c r="AB129" s="23" t="s">
        <v>122</v>
      </c>
      <c r="AC129" s="23">
        <f t="shared" si="6"/>
        <v>60</v>
      </c>
      <c r="AD129" s="32">
        <v>60</v>
      </c>
      <c r="AE129" s="32"/>
      <c r="AF129" s="32"/>
      <c r="AG129" s="32"/>
      <c r="AH129" s="31" t="s">
        <v>580</v>
      </c>
      <c r="AI129" s="31" t="s">
        <v>581</v>
      </c>
      <c r="AJ129" s="31"/>
      <c r="AK129" s="22"/>
    </row>
    <row r="130" s="3" customFormat="1" ht="64.95" customHeight="1" spans="1:37">
      <c r="A130" s="22">
        <v>4</v>
      </c>
      <c r="B130" s="31" t="s">
        <v>942</v>
      </c>
      <c r="C130" s="32" t="s">
        <v>301</v>
      </c>
      <c r="D130" s="32" t="s">
        <v>302</v>
      </c>
      <c r="E130" s="32" t="s">
        <v>303</v>
      </c>
      <c r="F130" s="24" t="s">
        <v>943</v>
      </c>
      <c r="G130" s="25" t="s">
        <v>944</v>
      </c>
      <c r="H130" s="27" t="s">
        <v>945</v>
      </c>
      <c r="I130" s="32" t="s">
        <v>71</v>
      </c>
      <c r="J130" s="25">
        <v>1</v>
      </c>
      <c r="K130" s="25" t="s">
        <v>939</v>
      </c>
      <c r="L130" s="25">
        <v>40</v>
      </c>
      <c r="M130" s="25">
        <v>40</v>
      </c>
      <c r="N130" s="22"/>
      <c r="O130" s="22"/>
      <c r="P130" s="22" t="s">
        <v>946</v>
      </c>
      <c r="Q130" s="22">
        <v>445</v>
      </c>
      <c r="R130" s="22">
        <v>283</v>
      </c>
      <c r="S130" s="22"/>
      <c r="T130" s="32" t="s">
        <v>947</v>
      </c>
      <c r="U130" s="31" t="s">
        <v>310</v>
      </c>
      <c r="V130" s="48" t="s">
        <v>235</v>
      </c>
      <c r="W130" s="32" t="s">
        <v>236</v>
      </c>
      <c r="X130" s="22" t="s">
        <v>924</v>
      </c>
      <c r="Y130" s="22" t="s">
        <v>925</v>
      </c>
      <c r="Z130" s="22" t="s">
        <v>948</v>
      </c>
      <c r="AA130" s="22" t="s">
        <v>949</v>
      </c>
      <c r="AB130" s="23" t="s">
        <v>122</v>
      </c>
      <c r="AC130" s="23">
        <f t="shared" si="6"/>
        <v>40</v>
      </c>
      <c r="AD130" s="32">
        <v>40</v>
      </c>
      <c r="AE130" s="32"/>
      <c r="AF130" s="32"/>
      <c r="AG130" s="32"/>
      <c r="AH130" s="31" t="s">
        <v>580</v>
      </c>
      <c r="AI130" s="31" t="s">
        <v>581</v>
      </c>
      <c r="AJ130" s="31"/>
      <c r="AK130" s="22"/>
    </row>
    <row r="131" s="3" customFormat="1" ht="61.05" customHeight="1" spans="1:37">
      <c r="A131" s="22">
        <v>5</v>
      </c>
      <c r="B131" s="23" t="s">
        <v>950</v>
      </c>
      <c r="C131" s="22" t="s">
        <v>65</v>
      </c>
      <c r="D131" s="22" t="s">
        <v>66</v>
      </c>
      <c r="E131" s="23" t="s">
        <v>228</v>
      </c>
      <c r="F131" s="24" t="s">
        <v>951</v>
      </c>
      <c r="G131" s="22" t="s">
        <v>948</v>
      </c>
      <c r="H131" s="22" t="s">
        <v>952</v>
      </c>
      <c r="I131" s="22" t="s">
        <v>210</v>
      </c>
      <c r="J131" s="22">
        <v>1</v>
      </c>
      <c r="K131" s="23" t="s">
        <v>128</v>
      </c>
      <c r="L131" s="22">
        <v>200</v>
      </c>
      <c r="M131" s="22">
        <v>200</v>
      </c>
      <c r="N131" s="22"/>
      <c r="O131" s="22"/>
      <c r="P131" s="22" t="s">
        <v>953</v>
      </c>
      <c r="Q131" s="22">
        <v>880</v>
      </c>
      <c r="R131" s="22">
        <v>420</v>
      </c>
      <c r="S131" s="22"/>
      <c r="T131" s="22" t="s">
        <v>954</v>
      </c>
      <c r="U131" s="22" t="s">
        <v>955</v>
      </c>
      <c r="V131" s="49" t="s">
        <v>235</v>
      </c>
      <c r="W131" s="22" t="s">
        <v>236</v>
      </c>
      <c r="X131" s="22" t="s">
        <v>924</v>
      </c>
      <c r="Y131" s="22" t="s">
        <v>925</v>
      </c>
      <c r="Z131" s="22" t="s">
        <v>948</v>
      </c>
      <c r="AA131" s="22" t="s">
        <v>949</v>
      </c>
      <c r="AB131" s="23"/>
      <c r="AC131" s="23"/>
      <c r="AD131" s="22"/>
      <c r="AE131" s="22"/>
      <c r="AF131" s="22"/>
      <c r="AG131" s="22"/>
      <c r="AH131" s="60" t="s">
        <v>196</v>
      </c>
      <c r="AI131" s="60" t="s">
        <v>328</v>
      </c>
      <c r="AJ131" s="23"/>
      <c r="AK131" s="22"/>
    </row>
    <row r="132" s="3" customFormat="1" ht="46.95" customHeight="1" spans="1:37">
      <c r="A132" s="22">
        <v>6</v>
      </c>
      <c r="B132" s="22" t="s">
        <v>956</v>
      </c>
      <c r="C132" s="22" t="s">
        <v>65</v>
      </c>
      <c r="D132" s="22" t="s">
        <v>45</v>
      </c>
      <c r="E132" s="22" t="s">
        <v>46</v>
      </c>
      <c r="F132" s="24" t="s">
        <v>957</v>
      </c>
      <c r="G132" s="22" t="s">
        <v>958</v>
      </c>
      <c r="H132" s="22" t="s">
        <v>959</v>
      </c>
      <c r="I132" s="22" t="s">
        <v>367</v>
      </c>
      <c r="J132" s="22">
        <v>50</v>
      </c>
      <c r="K132" s="22" t="s">
        <v>119</v>
      </c>
      <c r="L132" s="22">
        <v>32.5</v>
      </c>
      <c r="M132" s="22">
        <v>32.5</v>
      </c>
      <c r="N132" s="22"/>
      <c r="O132" s="22"/>
      <c r="P132" s="22" t="s">
        <v>960</v>
      </c>
      <c r="Q132" s="23">
        <v>423</v>
      </c>
      <c r="R132" s="22">
        <v>322</v>
      </c>
      <c r="S132" s="22">
        <v>0.8</v>
      </c>
      <c r="T132" s="22" t="s">
        <v>961</v>
      </c>
      <c r="U132" s="23" t="s">
        <v>923</v>
      </c>
      <c r="V132" s="22" t="s">
        <v>258</v>
      </c>
      <c r="W132" s="22" t="s">
        <v>259</v>
      </c>
      <c r="X132" s="22" t="s">
        <v>924</v>
      </c>
      <c r="Y132" s="22" t="s">
        <v>925</v>
      </c>
      <c r="Z132" s="22" t="s">
        <v>962</v>
      </c>
      <c r="AA132" s="22" t="s">
        <v>963</v>
      </c>
      <c r="AB132" s="23" t="s">
        <v>122</v>
      </c>
      <c r="AC132" s="23">
        <f t="shared" si="6"/>
        <v>32.5</v>
      </c>
      <c r="AD132" s="22">
        <v>32.5</v>
      </c>
      <c r="AE132" s="22"/>
      <c r="AF132" s="22"/>
      <c r="AG132" s="22"/>
      <c r="AH132" s="23" t="s">
        <v>372</v>
      </c>
      <c r="AI132" s="72" t="s">
        <v>182</v>
      </c>
      <c r="AJ132" s="23"/>
      <c r="AK132" s="22"/>
    </row>
    <row r="133" s="3" customFormat="1" ht="52.5" spans="1:37">
      <c r="A133" s="22">
        <v>7</v>
      </c>
      <c r="B133" s="42" t="s">
        <v>964</v>
      </c>
      <c r="C133" s="30" t="s">
        <v>65</v>
      </c>
      <c r="D133" s="22" t="s">
        <v>45</v>
      </c>
      <c r="E133" s="22" t="s">
        <v>46</v>
      </c>
      <c r="F133" s="24" t="s">
        <v>965</v>
      </c>
      <c r="G133" s="73" t="s">
        <v>966</v>
      </c>
      <c r="H133" s="42" t="s">
        <v>967</v>
      </c>
      <c r="I133" s="42" t="s">
        <v>367</v>
      </c>
      <c r="J133" s="42">
        <v>370</v>
      </c>
      <c r="K133" s="42" t="s">
        <v>368</v>
      </c>
      <c r="L133" s="30">
        <v>42.2</v>
      </c>
      <c r="M133" s="30">
        <v>22.2</v>
      </c>
      <c r="N133" s="30">
        <v>20</v>
      </c>
      <c r="O133" s="30"/>
      <c r="P133" s="74" t="s">
        <v>968</v>
      </c>
      <c r="Q133" s="30">
        <v>369</v>
      </c>
      <c r="R133" s="30">
        <v>320</v>
      </c>
      <c r="S133" s="30">
        <v>0.5</v>
      </c>
      <c r="T133" s="30" t="s">
        <v>969</v>
      </c>
      <c r="U133" s="42" t="s">
        <v>970</v>
      </c>
      <c r="V133" s="74" t="s">
        <v>258</v>
      </c>
      <c r="W133" s="74" t="s">
        <v>259</v>
      </c>
      <c r="X133" s="30" t="s">
        <v>924</v>
      </c>
      <c r="Y133" s="30" t="s">
        <v>925</v>
      </c>
      <c r="Z133" s="30" t="s">
        <v>971</v>
      </c>
      <c r="AA133" s="30" t="s">
        <v>972</v>
      </c>
      <c r="AB133" s="30"/>
      <c r="AC133" s="23"/>
      <c r="AD133" s="42"/>
      <c r="AE133" s="42"/>
      <c r="AF133" s="42"/>
      <c r="AG133" s="42"/>
      <c r="AH133" s="42" t="s">
        <v>973</v>
      </c>
      <c r="AI133" s="80" t="s">
        <v>226</v>
      </c>
      <c r="AJ133" s="42"/>
      <c r="AK133" s="42"/>
    </row>
    <row r="134" s="3" customFormat="1" ht="60" customHeight="1" spans="1:37">
      <c r="A134" s="22">
        <v>8</v>
      </c>
      <c r="B134" s="22" t="s">
        <v>974</v>
      </c>
      <c r="C134" s="22" t="s">
        <v>472</v>
      </c>
      <c r="D134" s="22" t="s">
        <v>66</v>
      </c>
      <c r="E134" s="22" t="s">
        <v>207</v>
      </c>
      <c r="F134" s="24" t="s">
        <v>975</v>
      </c>
      <c r="G134" s="22" t="s">
        <v>976</v>
      </c>
      <c r="H134" s="22" t="s">
        <v>977</v>
      </c>
      <c r="I134" s="22" t="s">
        <v>98</v>
      </c>
      <c r="J134" s="22">
        <v>10</v>
      </c>
      <c r="K134" s="22" t="s">
        <v>119</v>
      </c>
      <c r="L134" s="22">
        <v>25</v>
      </c>
      <c r="M134" s="22">
        <v>25</v>
      </c>
      <c r="N134" s="22"/>
      <c r="O134" s="22"/>
      <c r="P134" s="22" t="s">
        <v>978</v>
      </c>
      <c r="Q134" s="23">
        <v>310</v>
      </c>
      <c r="R134" s="22">
        <v>175</v>
      </c>
      <c r="S134" s="22">
        <v>0.03</v>
      </c>
      <c r="T134" s="22" t="s">
        <v>979</v>
      </c>
      <c r="U134" s="23" t="s">
        <v>980</v>
      </c>
      <c r="V134" s="22" t="s">
        <v>101</v>
      </c>
      <c r="W134" s="23" t="s">
        <v>102</v>
      </c>
      <c r="X134" s="22" t="s">
        <v>924</v>
      </c>
      <c r="Y134" s="22" t="s">
        <v>925</v>
      </c>
      <c r="Z134" s="22" t="s">
        <v>981</v>
      </c>
      <c r="AA134" s="22" t="s">
        <v>982</v>
      </c>
      <c r="AB134" s="23"/>
      <c r="AC134" s="23"/>
      <c r="AD134" s="23"/>
      <c r="AE134" s="23"/>
      <c r="AF134" s="23"/>
      <c r="AG134" s="23"/>
      <c r="AH134" s="23" t="s">
        <v>244</v>
      </c>
      <c r="AI134" s="72" t="s">
        <v>635</v>
      </c>
      <c r="AJ134" s="23"/>
      <c r="AK134" s="22"/>
    </row>
    <row r="135" s="3" customFormat="1" ht="42" spans="1:37">
      <c r="A135" s="22">
        <v>9</v>
      </c>
      <c r="B135" s="23" t="s">
        <v>983</v>
      </c>
      <c r="C135" s="22" t="s">
        <v>65</v>
      </c>
      <c r="D135" s="22" t="s">
        <v>45</v>
      </c>
      <c r="E135" s="25" t="s">
        <v>67</v>
      </c>
      <c r="F135" s="24" t="s">
        <v>984</v>
      </c>
      <c r="G135" s="22" t="s">
        <v>985</v>
      </c>
      <c r="H135" s="22" t="s">
        <v>986</v>
      </c>
      <c r="I135" s="22" t="s">
        <v>367</v>
      </c>
      <c r="J135" s="22">
        <v>1000</v>
      </c>
      <c r="K135" s="23" t="s">
        <v>128</v>
      </c>
      <c r="L135" s="22">
        <v>120</v>
      </c>
      <c r="M135" s="22">
        <v>120</v>
      </c>
      <c r="N135" s="22"/>
      <c r="O135" s="22"/>
      <c r="P135" s="22" t="s">
        <v>668</v>
      </c>
      <c r="Q135" s="22">
        <v>580</v>
      </c>
      <c r="R135" s="22">
        <v>320</v>
      </c>
      <c r="S135" s="22">
        <v>0.1</v>
      </c>
      <c r="T135" s="22" t="s">
        <v>986</v>
      </c>
      <c r="U135" s="22" t="s">
        <v>955</v>
      </c>
      <c r="V135" s="23" t="s">
        <v>132</v>
      </c>
      <c r="W135" s="22" t="s">
        <v>133</v>
      </c>
      <c r="X135" s="22" t="s">
        <v>924</v>
      </c>
      <c r="Y135" s="22" t="s">
        <v>925</v>
      </c>
      <c r="Z135" s="22" t="s">
        <v>985</v>
      </c>
      <c r="AA135" s="22" t="s">
        <v>987</v>
      </c>
      <c r="AB135" s="23" t="s">
        <v>122</v>
      </c>
      <c r="AC135" s="23">
        <f t="shared" si="6"/>
        <v>120</v>
      </c>
      <c r="AD135" s="23">
        <v>120</v>
      </c>
      <c r="AE135" s="23"/>
      <c r="AF135" s="23"/>
      <c r="AG135" s="23"/>
      <c r="AH135" s="60" t="s">
        <v>124</v>
      </c>
      <c r="AI135" s="60" t="s">
        <v>147</v>
      </c>
      <c r="AJ135" s="23"/>
      <c r="AK135" s="22"/>
    </row>
    <row r="136" s="3" customFormat="1" ht="63" spans="1:37">
      <c r="A136" s="22">
        <v>10</v>
      </c>
      <c r="B136" s="22" t="s">
        <v>988</v>
      </c>
      <c r="C136" s="22" t="s">
        <v>65</v>
      </c>
      <c r="D136" s="22" t="s">
        <v>66</v>
      </c>
      <c r="E136" s="22" t="s">
        <v>94</v>
      </c>
      <c r="F136" s="24" t="s">
        <v>989</v>
      </c>
      <c r="G136" s="22" t="s">
        <v>990</v>
      </c>
      <c r="H136" s="22" t="s">
        <v>991</v>
      </c>
      <c r="I136" s="22" t="s">
        <v>98</v>
      </c>
      <c r="J136" s="22">
        <v>6</v>
      </c>
      <c r="K136" s="22" t="s">
        <v>119</v>
      </c>
      <c r="L136" s="22">
        <v>192</v>
      </c>
      <c r="M136" s="22">
        <v>192</v>
      </c>
      <c r="N136" s="22"/>
      <c r="O136" s="22"/>
      <c r="P136" s="22" t="s">
        <v>992</v>
      </c>
      <c r="Q136" s="22">
        <v>580</v>
      </c>
      <c r="R136" s="22">
        <v>320</v>
      </c>
      <c r="S136" s="22">
        <v>0.03</v>
      </c>
      <c r="T136" s="22" t="s">
        <v>993</v>
      </c>
      <c r="U136" s="23" t="s">
        <v>980</v>
      </c>
      <c r="V136" s="22" t="s">
        <v>101</v>
      </c>
      <c r="W136" s="22" t="s">
        <v>102</v>
      </c>
      <c r="X136" s="22" t="s">
        <v>924</v>
      </c>
      <c r="Y136" s="22" t="s">
        <v>925</v>
      </c>
      <c r="Z136" s="22" t="s">
        <v>981</v>
      </c>
      <c r="AA136" s="22" t="s">
        <v>987</v>
      </c>
      <c r="AB136" s="23" t="s">
        <v>122</v>
      </c>
      <c r="AC136" s="23">
        <f t="shared" si="6"/>
        <v>192</v>
      </c>
      <c r="AD136" s="23">
        <v>192</v>
      </c>
      <c r="AE136" s="23"/>
      <c r="AF136" s="23"/>
      <c r="AG136" s="23"/>
      <c r="AH136" s="23" t="s">
        <v>994</v>
      </c>
      <c r="AI136" s="72" t="s">
        <v>328</v>
      </c>
      <c r="AJ136" s="23"/>
      <c r="AK136" s="22"/>
    </row>
    <row r="137" s="3" customFormat="1" ht="63" spans="1:37">
      <c r="A137" s="22">
        <v>11</v>
      </c>
      <c r="B137" s="25" t="s">
        <v>995</v>
      </c>
      <c r="C137" s="25" t="s">
        <v>65</v>
      </c>
      <c r="D137" s="25" t="s">
        <v>66</v>
      </c>
      <c r="E137" s="25" t="s">
        <v>67</v>
      </c>
      <c r="F137" s="24" t="s">
        <v>996</v>
      </c>
      <c r="G137" s="25" t="s">
        <v>997</v>
      </c>
      <c r="H137" s="23" t="s">
        <v>631</v>
      </c>
      <c r="I137" s="25" t="s">
        <v>219</v>
      </c>
      <c r="J137" s="25">
        <v>1</v>
      </c>
      <c r="K137" s="25" t="s">
        <v>51</v>
      </c>
      <c r="L137" s="25">
        <v>60</v>
      </c>
      <c r="M137" s="25">
        <v>60</v>
      </c>
      <c r="N137" s="22"/>
      <c r="O137" s="22"/>
      <c r="P137" s="22" t="s">
        <v>220</v>
      </c>
      <c r="Q137" s="27">
        <v>2800</v>
      </c>
      <c r="R137" s="25">
        <v>2300</v>
      </c>
      <c r="S137" s="22"/>
      <c r="T137" s="22" t="s">
        <v>998</v>
      </c>
      <c r="U137" s="22" t="s">
        <v>999</v>
      </c>
      <c r="V137" s="57" t="s">
        <v>223</v>
      </c>
      <c r="W137" s="22" t="s">
        <v>224</v>
      </c>
      <c r="X137" s="23" t="s">
        <v>924</v>
      </c>
      <c r="Y137" s="22" t="s">
        <v>925</v>
      </c>
      <c r="Z137" s="57" t="s">
        <v>997</v>
      </c>
      <c r="AA137" s="22" t="s">
        <v>925</v>
      </c>
      <c r="AB137" s="23" t="s">
        <v>122</v>
      </c>
      <c r="AC137" s="23">
        <f t="shared" si="6"/>
        <v>60</v>
      </c>
      <c r="AD137" s="23"/>
      <c r="AE137" s="23">
        <v>60</v>
      </c>
      <c r="AF137" s="23"/>
      <c r="AG137" s="23"/>
      <c r="AH137" s="23" t="s">
        <v>719</v>
      </c>
      <c r="AI137" s="23" t="s">
        <v>522</v>
      </c>
      <c r="AJ137" s="23"/>
      <c r="AK137" s="22"/>
    </row>
    <row r="138" s="3" customFormat="1" ht="52.5" spans="1:37">
      <c r="A138" s="22">
        <v>12</v>
      </c>
      <c r="B138" s="22" t="s">
        <v>1000</v>
      </c>
      <c r="C138" s="22" t="s">
        <v>65</v>
      </c>
      <c r="D138" s="22" t="s">
        <v>66</v>
      </c>
      <c r="E138" s="22" t="s">
        <v>94</v>
      </c>
      <c r="F138" s="24" t="s">
        <v>1001</v>
      </c>
      <c r="G138" s="22" t="s">
        <v>1002</v>
      </c>
      <c r="H138" s="22" t="s">
        <v>1003</v>
      </c>
      <c r="I138" s="22" t="s">
        <v>98</v>
      </c>
      <c r="J138" s="22">
        <v>1</v>
      </c>
      <c r="K138" s="22" t="s">
        <v>51</v>
      </c>
      <c r="L138" s="22">
        <v>24</v>
      </c>
      <c r="M138" s="22">
        <v>24</v>
      </c>
      <c r="N138" s="22"/>
      <c r="O138" s="22"/>
      <c r="P138" s="22" t="s">
        <v>1004</v>
      </c>
      <c r="Q138" s="23">
        <v>340</v>
      </c>
      <c r="R138" s="22">
        <v>275</v>
      </c>
      <c r="S138" s="22"/>
      <c r="T138" s="22" t="s">
        <v>1005</v>
      </c>
      <c r="U138" s="23" t="s">
        <v>1006</v>
      </c>
      <c r="V138" s="22" t="s">
        <v>101</v>
      </c>
      <c r="W138" s="22" t="s">
        <v>102</v>
      </c>
      <c r="X138" s="22" t="s">
        <v>924</v>
      </c>
      <c r="Y138" s="22" t="s">
        <v>925</v>
      </c>
      <c r="Z138" s="22" t="s">
        <v>971</v>
      </c>
      <c r="AA138" s="22" t="s">
        <v>972</v>
      </c>
      <c r="AB138" s="23" t="s">
        <v>122</v>
      </c>
      <c r="AC138" s="23">
        <f t="shared" si="6"/>
        <v>24</v>
      </c>
      <c r="AD138" s="23"/>
      <c r="AE138" s="23"/>
      <c r="AF138" s="23">
        <v>24</v>
      </c>
      <c r="AG138" s="23"/>
      <c r="AH138" s="23" t="s">
        <v>1007</v>
      </c>
      <c r="AI138" s="72" t="s">
        <v>1008</v>
      </c>
      <c r="AJ138" s="23"/>
      <c r="AK138" s="22"/>
    </row>
    <row r="139" s="3" customFormat="1" ht="52.5" spans="1:37">
      <c r="A139" s="22">
        <v>13</v>
      </c>
      <c r="B139" s="22" t="s">
        <v>1009</v>
      </c>
      <c r="C139" s="22" t="s">
        <v>65</v>
      </c>
      <c r="D139" s="22" t="s">
        <v>45</v>
      </c>
      <c r="E139" s="22" t="s">
        <v>46</v>
      </c>
      <c r="F139" s="24" t="s">
        <v>1010</v>
      </c>
      <c r="G139" s="22" t="s">
        <v>1011</v>
      </c>
      <c r="H139" s="22" t="s">
        <v>1012</v>
      </c>
      <c r="I139" s="22" t="s">
        <v>1013</v>
      </c>
      <c r="J139" s="22">
        <v>2000</v>
      </c>
      <c r="K139" s="22">
        <v>8</v>
      </c>
      <c r="L139" s="22">
        <v>90</v>
      </c>
      <c r="M139" s="22">
        <v>50</v>
      </c>
      <c r="N139" s="22">
        <v>40</v>
      </c>
      <c r="O139" s="22"/>
      <c r="P139" s="22" t="s">
        <v>1014</v>
      </c>
      <c r="Q139" s="22">
        <v>681</v>
      </c>
      <c r="R139" s="22">
        <v>396</v>
      </c>
      <c r="S139" s="22">
        <v>0.3</v>
      </c>
      <c r="T139" s="22" t="s">
        <v>1015</v>
      </c>
      <c r="U139" s="23" t="s">
        <v>923</v>
      </c>
      <c r="V139" s="22" t="s">
        <v>55</v>
      </c>
      <c r="W139" s="23" t="s">
        <v>56</v>
      </c>
      <c r="X139" s="22" t="s">
        <v>924</v>
      </c>
      <c r="Y139" s="22" t="s">
        <v>1016</v>
      </c>
      <c r="Z139" s="22" t="s">
        <v>981</v>
      </c>
      <c r="AA139" s="22" t="s">
        <v>982</v>
      </c>
      <c r="AB139" s="22"/>
      <c r="AC139" s="23"/>
      <c r="AD139" s="23"/>
      <c r="AE139" s="23"/>
      <c r="AF139" s="23"/>
      <c r="AG139" s="23"/>
      <c r="AH139" s="22" t="s">
        <v>372</v>
      </c>
      <c r="AI139" s="22" t="s">
        <v>1017</v>
      </c>
      <c r="AJ139" s="23"/>
      <c r="AK139" s="22"/>
    </row>
    <row r="140" s="3" customFormat="1" ht="42" spans="1:37">
      <c r="A140" s="22">
        <v>14</v>
      </c>
      <c r="B140" s="22" t="s">
        <v>1018</v>
      </c>
      <c r="C140" s="22" t="s">
        <v>472</v>
      </c>
      <c r="D140" s="22" t="s">
        <v>45</v>
      </c>
      <c r="E140" s="22" t="s">
        <v>46</v>
      </c>
      <c r="F140" s="24" t="s">
        <v>1019</v>
      </c>
      <c r="G140" s="22" t="s">
        <v>1020</v>
      </c>
      <c r="H140" s="22" t="s">
        <v>1021</v>
      </c>
      <c r="I140" s="22" t="s">
        <v>1013</v>
      </c>
      <c r="J140" s="22">
        <v>2000</v>
      </c>
      <c r="K140" s="22" t="s">
        <v>51</v>
      </c>
      <c r="L140" s="22">
        <v>80</v>
      </c>
      <c r="M140" s="22">
        <v>30</v>
      </c>
      <c r="N140" s="22">
        <v>50</v>
      </c>
      <c r="O140" s="22"/>
      <c r="P140" s="22" t="s">
        <v>1022</v>
      </c>
      <c r="Q140" s="22">
        <v>60</v>
      </c>
      <c r="R140" s="22">
        <v>56</v>
      </c>
      <c r="S140" s="22">
        <v>1</v>
      </c>
      <c r="T140" s="22" t="s">
        <v>1023</v>
      </c>
      <c r="U140" s="22" t="s">
        <v>923</v>
      </c>
      <c r="V140" s="22" t="s">
        <v>55</v>
      </c>
      <c r="W140" s="22" t="s">
        <v>56</v>
      </c>
      <c r="X140" s="22" t="s">
        <v>924</v>
      </c>
      <c r="Y140" s="22" t="s">
        <v>1016</v>
      </c>
      <c r="Z140" s="22" t="s">
        <v>962</v>
      </c>
      <c r="AA140" s="22" t="s">
        <v>963</v>
      </c>
      <c r="AB140" s="22"/>
      <c r="AC140" s="23"/>
      <c r="AD140" s="23"/>
      <c r="AE140" s="23"/>
      <c r="AF140" s="23"/>
      <c r="AG140" s="23"/>
      <c r="AH140" s="22" t="s">
        <v>1024</v>
      </c>
      <c r="AI140" s="22" t="s">
        <v>1025</v>
      </c>
      <c r="AJ140" s="23"/>
      <c r="AK140" s="22"/>
    </row>
    <row r="141" s="3" customFormat="1" ht="52.5" spans="1:37">
      <c r="A141" s="22">
        <v>15</v>
      </c>
      <c r="B141" s="25" t="s">
        <v>1026</v>
      </c>
      <c r="C141" s="25" t="s">
        <v>301</v>
      </c>
      <c r="D141" s="25" t="s">
        <v>66</v>
      </c>
      <c r="E141" s="25" t="s">
        <v>228</v>
      </c>
      <c r="F141" s="24" t="s">
        <v>1027</v>
      </c>
      <c r="G141" s="25" t="s">
        <v>1028</v>
      </c>
      <c r="H141" s="25" t="s">
        <v>1029</v>
      </c>
      <c r="I141" s="25" t="s">
        <v>210</v>
      </c>
      <c r="J141" s="25">
        <v>1</v>
      </c>
      <c r="K141" s="25" t="s">
        <v>119</v>
      </c>
      <c r="L141" s="25">
        <v>20</v>
      </c>
      <c r="M141" s="25">
        <v>20</v>
      </c>
      <c r="N141" s="22"/>
      <c r="O141" s="22"/>
      <c r="P141" s="22" t="s">
        <v>519</v>
      </c>
      <c r="Q141" s="22">
        <v>320</v>
      </c>
      <c r="R141" s="22">
        <v>191</v>
      </c>
      <c r="S141" s="22">
        <v>0.1</v>
      </c>
      <c r="T141" s="25" t="s">
        <v>1030</v>
      </c>
      <c r="U141" s="22" t="s">
        <v>955</v>
      </c>
      <c r="V141" s="22" t="s">
        <v>235</v>
      </c>
      <c r="W141" s="22" t="s">
        <v>479</v>
      </c>
      <c r="X141" s="22" t="s">
        <v>924</v>
      </c>
      <c r="Y141" s="22" t="s">
        <v>1016</v>
      </c>
      <c r="Z141" s="22" t="s">
        <v>962</v>
      </c>
      <c r="AA141" s="22" t="s">
        <v>963</v>
      </c>
      <c r="AB141" s="22"/>
      <c r="AC141" s="23"/>
      <c r="AD141" s="23"/>
      <c r="AE141" s="23"/>
      <c r="AF141" s="23"/>
      <c r="AG141" s="23"/>
      <c r="AH141" s="23" t="s">
        <v>260</v>
      </c>
      <c r="AI141" s="23" t="s">
        <v>274</v>
      </c>
      <c r="AJ141" s="23"/>
      <c r="AK141" s="22"/>
    </row>
    <row r="142" s="3" customFormat="1" ht="42" spans="1:37">
      <c r="A142" s="22">
        <v>16</v>
      </c>
      <c r="B142" s="22" t="s">
        <v>1031</v>
      </c>
      <c r="C142" s="22" t="s">
        <v>65</v>
      </c>
      <c r="D142" s="22" t="s">
        <v>45</v>
      </c>
      <c r="E142" s="22" t="s">
        <v>46</v>
      </c>
      <c r="F142" s="24" t="s">
        <v>1032</v>
      </c>
      <c r="G142" s="22" t="s">
        <v>1033</v>
      </c>
      <c r="H142" s="22" t="s">
        <v>1034</v>
      </c>
      <c r="I142" s="22" t="s">
        <v>1013</v>
      </c>
      <c r="J142" s="22">
        <v>1500</v>
      </c>
      <c r="K142" s="22" t="s">
        <v>1035</v>
      </c>
      <c r="L142" s="22">
        <v>40</v>
      </c>
      <c r="M142" s="22">
        <v>40</v>
      </c>
      <c r="N142" s="22"/>
      <c r="O142" s="22"/>
      <c r="P142" s="22" t="s">
        <v>1036</v>
      </c>
      <c r="Q142" s="23">
        <v>50</v>
      </c>
      <c r="R142" s="22">
        <v>50</v>
      </c>
      <c r="S142" s="22">
        <v>1</v>
      </c>
      <c r="T142" s="22" t="s">
        <v>1037</v>
      </c>
      <c r="U142" s="23" t="s">
        <v>923</v>
      </c>
      <c r="V142" s="22" t="s">
        <v>55</v>
      </c>
      <c r="W142" s="22" t="s">
        <v>56</v>
      </c>
      <c r="X142" s="22" t="s">
        <v>924</v>
      </c>
      <c r="Y142" s="22" t="s">
        <v>1016</v>
      </c>
      <c r="Z142" s="22" t="s">
        <v>1038</v>
      </c>
      <c r="AA142" s="22" t="s">
        <v>1039</v>
      </c>
      <c r="AB142" s="22"/>
      <c r="AC142" s="23"/>
      <c r="AD142" s="23"/>
      <c r="AE142" s="23"/>
      <c r="AF142" s="23"/>
      <c r="AG142" s="23"/>
      <c r="AH142" s="23" t="s">
        <v>372</v>
      </c>
      <c r="AI142" s="23" t="s">
        <v>1040</v>
      </c>
      <c r="AJ142" s="23"/>
      <c r="AK142" s="22"/>
    </row>
    <row r="143" s="3" customFormat="1" ht="42" spans="1:37">
      <c r="A143" s="22">
        <v>17</v>
      </c>
      <c r="B143" s="22" t="s">
        <v>1041</v>
      </c>
      <c r="C143" s="22" t="s">
        <v>44</v>
      </c>
      <c r="D143" s="22" t="s">
        <v>45</v>
      </c>
      <c r="E143" s="22" t="s">
        <v>46</v>
      </c>
      <c r="F143" s="24" t="s">
        <v>1042</v>
      </c>
      <c r="G143" s="22" t="s">
        <v>1043</v>
      </c>
      <c r="H143" s="22" t="s">
        <v>1044</v>
      </c>
      <c r="I143" s="22" t="s">
        <v>50</v>
      </c>
      <c r="J143" s="22">
        <v>1</v>
      </c>
      <c r="K143" s="22" t="s">
        <v>119</v>
      </c>
      <c r="L143" s="22">
        <v>60</v>
      </c>
      <c r="M143" s="22">
        <v>60</v>
      </c>
      <c r="N143" s="22"/>
      <c r="O143" s="22"/>
      <c r="P143" s="22" t="s">
        <v>1045</v>
      </c>
      <c r="Q143" s="23">
        <v>1130</v>
      </c>
      <c r="R143" s="22">
        <v>501</v>
      </c>
      <c r="S143" s="22">
        <v>0.1</v>
      </c>
      <c r="T143" s="22" t="s">
        <v>1046</v>
      </c>
      <c r="U143" s="23" t="s">
        <v>923</v>
      </c>
      <c r="V143" s="22" t="s">
        <v>845</v>
      </c>
      <c r="W143" s="22" t="s">
        <v>1047</v>
      </c>
      <c r="X143" s="22" t="s">
        <v>924</v>
      </c>
      <c r="Y143" s="22" t="s">
        <v>1016</v>
      </c>
      <c r="Z143" s="22" t="s">
        <v>1043</v>
      </c>
      <c r="AA143" s="22" t="s">
        <v>1048</v>
      </c>
      <c r="AB143" s="22"/>
      <c r="AC143" s="23"/>
      <c r="AD143" s="23"/>
      <c r="AE143" s="23"/>
      <c r="AF143" s="23"/>
      <c r="AG143" s="23"/>
      <c r="AH143" s="23" t="s">
        <v>182</v>
      </c>
      <c r="AI143" s="23" t="s">
        <v>663</v>
      </c>
      <c r="AJ143" s="23"/>
      <c r="AK143" s="22"/>
    </row>
    <row r="144" s="3" customFormat="1" ht="52.5" spans="1:37">
      <c r="A144" s="22">
        <v>18</v>
      </c>
      <c r="B144" s="22" t="s">
        <v>1049</v>
      </c>
      <c r="C144" s="22" t="s">
        <v>65</v>
      </c>
      <c r="D144" s="22" t="s">
        <v>45</v>
      </c>
      <c r="E144" s="22" t="s">
        <v>46</v>
      </c>
      <c r="F144" s="24" t="s">
        <v>1050</v>
      </c>
      <c r="G144" s="22" t="s">
        <v>1051</v>
      </c>
      <c r="H144" s="22" t="s">
        <v>1052</v>
      </c>
      <c r="I144" s="22" t="s">
        <v>1013</v>
      </c>
      <c r="J144" s="22">
        <v>600</v>
      </c>
      <c r="K144" s="22" t="s">
        <v>793</v>
      </c>
      <c r="L144" s="22">
        <v>40</v>
      </c>
      <c r="M144" s="22">
        <v>40</v>
      </c>
      <c r="N144" s="22"/>
      <c r="O144" s="22"/>
      <c r="P144" s="22" t="s">
        <v>1053</v>
      </c>
      <c r="Q144" s="23">
        <v>310</v>
      </c>
      <c r="R144" s="22">
        <v>246</v>
      </c>
      <c r="S144" s="22">
        <v>0.3</v>
      </c>
      <c r="T144" s="22" t="s">
        <v>1054</v>
      </c>
      <c r="U144" s="23" t="s">
        <v>923</v>
      </c>
      <c r="V144" s="22" t="s">
        <v>55</v>
      </c>
      <c r="W144" s="22" t="s">
        <v>56</v>
      </c>
      <c r="X144" s="22" t="s">
        <v>924</v>
      </c>
      <c r="Y144" s="22" t="s">
        <v>1016</v>
      </c>
      <c r="Z144" s="22" t="s">
        <v>1055</v>
      </c>
      <c r="AA144" s="22" t="s">
        <v>949</v>
      </c>
      <c r="AB144" s="22"/>
      <c r="AC144" s="23"/>
      <c r="AD144" s="23"/>
      <c r="AE144" s="23"/>
      <c r="AF144" s="23"/>
      <c r="AG144" s="23"/>
      <c r="AH144" s="23" t="s">
        <v>327</v>
      </c>
      <c r="AI144" s="23" t="s">
        <v>124</v>
      </c>
      <c r="AJ144" s="23"/>
      <c r="AK144" s="22"/>
    </row>
    <row r="145" s="3" customFormat="1" ht="42" spans="1:37">
      <c r="A145" s="22">
        <v>19</v>
      </c>
      <c r="B145" s="22" t="s">
        <v>1056</v>
      </c>
      <c r="C145" s="22" t="s">
        <v>65</v>
      </c>
      <c r="D145" s="22" t="s">
        <v>45</v>
      </c>
      <c r="E145" s="22" t="s">
        <v>46</v>
      </c>
      <c r="F145" s="24" t="s">
        <v>1057</v>
      </c>
      <c r="G145" s="22" t="s">
        <v>1058</v>
      </c>
      <c r="H145" s="22" t="s">
        <v>1059</v>
      </c>
      <c r="I145" s="22" t="s">
        <v>50</v>
      </c>
      <c r="J145" s="22">
        <v>1</v>
      </c>
      <c r="K145" s="22" t="s">
        <v>140</v>
      </c>
      <c r="L145" s="22">
        <v>40</v>
      </c>
      <c r="M145" s="22">
        <v>40</v>
      </c>
      <c r="N145" s="22"/>
      <c r="O145" s="22"/>
      <c r="P145" s="22" t="s">
        <v>486</v>
      </c>
      <c r="Q145" s="23">
        <v>521</v>
      </c>
      <c r="R145" s="22">
        <v>316</v>
      </c>
      <c r="S145" s="22">
        <v>0.2</v>
      </c>
      <c r="T145" s="22" t="s">
        <v>1060</v>
      </c>
      <c r="U145" s="23" t="s">
        <v>970</v>
      </c>
      <c r="V145" s="22" t="s">
        <v>845</v>
      </c>
      <c r="W145" s="22" t="s">
        <v>1047</v>
      </c>
      <c r="X145" s="22" t="s">
        <v>924</v>
      </c>
      <c r="Y145" s="22" t="s">
        <v>1016</v>
      </c>
      <c r="Z145" s="22" t="s">
        <v>1058</v>
      </c>
      <c r="AA145" s="22" t="s">
        <v>987</v>
      </c>
      <c r="AB145" s="22"/>
      <c r="AC145" s="23"/>
      <c r="AD145" s="23"/>
      <c r="AE145" s="23"/>
      <c r="AF145" s="23"/>
      <c r="AG145" s="23"/>
      <c r="AH145" s="23" t="s">
        <v>1061</v>
      </c>
      <c r="AI145" s="23" t="s">
        <v>481</v>
      </c>
      <c r="AJ145" s="23"/>
      <c r="AK145" s="22"/>
    </row>
    <row r="146" s="3" customFormat="1" ht="150" customHeight="1" spans="1:37">
      <c r="A146" s="22">
        <v>20</v>
      </c>
      <c r="B146" s="22" t="s">
        <v>1062</v>
      </c>
      <c r="C146" s="25" t="s">
        <v>472</v>
      </c>
      <c r="D146" s="22" t="s">
        <v>45</v>
      </c>
      <c r="E146" s="22" t="s">
        <v>46</v>
      </c>
      <c r="F146" s="24" t="s">
        <v>1063</v>
      </c>
      <c r="G146" s="25" t="s">
        <v>1064</v>
      </c>
      <c r="H146" s="25" t="s">
        <v>1065</v>
      </c>
      <c r="I146" s="25" t="s">
        <v>1066</v>
      </c>
      <c r="J146" s="25">
        <v>120</v>
      </c>
      <c r="K146" s="25" t="s">
        <v>140</v>
      </c>
      <c r="L146" s="25">
        <v>50</v>
      </c>
      <c r="M146" s="25">
        <v>30</v>
      </c>
      <c r="N146" s="25">
        <v>20</v>
      </c>
      <c r="O146" s="25"/>
      <c r="P146" s="25" t="s">
        <v>1067</v>
      </c>
      <c r="Q146" s="25">
        <v>20</v>
      </c>
      <c r="R146" s="25">
        <v>9</v>
      </c>
      <c r="S146" s="25">
        <v>1</v>
      </c>
      <c r="T146" s="22" t="s">
        <v>1068</v>
      </c>
      <c r="U146" s="23" t="s">
        <v>923</v>
      </c>
      <c r="V146" s="22" t="s">
        <v>55</v>
      </c>
      <c r="W146" s="23" t="s">
        <v>56</v>
      </c>
      <c r="X146" s="22" t="s">
        <v>924</v>
      </c>
      <c r="Y146" s="22" t="s">
        <v>1016</v>
      </c>
      <c r="Z146" s="22" t="s">
        <v>1069</v>
      </c>
      <c r="AA146" s="22" t="s">
        <v>1070</v>
      </c>
      <c r="AB146" s="22"/>
      <c r="AC146" s="23"/>
      <c r="AD146" s="23"/>
      <c r="AE146" s="23"/>
      <c r="AF146" s="23"/>
      <c r="AG146" s="23"/>
      <c r="AH146" s="25" t="s">
        <v>1024</v>
      </c>
      <c r="AI146" s="25" t="s">
        <v>461</v>
      </c>
      <c r="AJ146" s="23"/>
      <c r="AK146" s="22"/>
    </row>
    <row r="147" s="3" customFormat="1" ht="52.5" spans="1:37">
      <c r="A147" s="22">
        <v>21</v>
      </c>
      <c r="B147" s="23" t="s">
        <v>1071</v>
      </c>
      <c r="C147" s="23" t="s">
        <v>65</v>
      </c>
      <c r="D147" s="23" t="s">
        <v>66</v>
      </c>
      <c r="E147" s="23" t="s">
        <v>207</v>
      </c>
      <c r="F147" s="24" t="s">
        <v>1072</v>
      </c>
      <c r="G147" s="22" t="s">
        <v>948</v>
      </c>
      <c r="H147" s="22" t="s">
        <v>1073</v>
      </c>
      <c r="I147" s="23" t="s">
        <v>98</v>
      </c>
      <c r="J147" s="23">
        <v>0.4</v>
      </c>
      <c r="K147" s="23" t="s">
        <v>119</v>
      </c>
      <c r="L147" s="23">
        <v>12</v>
      </c>
      <c r="M147" s="23">
        <v>12</v>
      </c>
      <c r="N147" s="23"/>
      <c r="O147" s="23"/>
      <c r="P147" s="23" t="s">
        <v>724</v>
      </c>
      <c r="Q147" s="22">
        <v>682</v>
      </c>
      <c r="R147" s="22">
        <v>448</v>
      </c>
      <c r="S147" s="22"/>
      <c r="T147" s="22" t="s">
        <v>1074</v>
      </c>
      <c r="U147" s="22" t="s">
        <v>955</v>
      </c>
      <c r="V147" s="22" t="s">
        <v>101</v>
      </c>
      <c r="W147" s="22" t="s">
        <v>740</v>
      </c>
      <c r="X147" s="22" t="s">
        <v>924</v>
      </c>
      <c r="Y147" s="22" t="s">
        <v>1016</v>
      </c>
      <c r="Z147" s="22" t="s">
        <v>1058</v>
      </c>
      <c r="AA147" s="22" t="s">
        <v>987</v>
      </c>
      <c r="AB147" s="22"/>
      <c r="AC147" s="23"/>
      <c r="AD147" s="23"/>
      <c r="AE147" s="23"/>
      <c r="AF147" s="23"/>
      <c r="AG147" s="23"/>
      <c r="AH147" s="23" t="s">
        <v>327</v>
      </c>
      <c r="AI147" s="23" t="s">
        <v>1075</v>
      </c>
      <c r="AJ147" s="23"/>
      <c r="AK147" s="22"/>
    </row>
    <row r="148" s="3" customFormat="1" ht="52.5" spans="1:37">
      <c r="A148" s="22">
        <v>22</v>
      </c>
      <c r="B148" s="22" t="s">
        <v>1076</v>
      </c>
      <c r="C148" s="22" t="s">
        <v>65</v>
      </c>
      <c r="D148" s="22" t="s">
        <v>66</v>
      </c>
      <c r="E148" s="22" t="s">
        <v>94</v>
      </c>
      <c r="F148" s="24" t="s">
        <v>1077</v>
      </c>
      <c r="G148" s="22" t="s">
        <v>1028</v>
      </c>
      <c r="H148" s="22" t="s">
        <v>1078</v>
      </c>
      <c r="I148" s="22" t="s">
        <v>98</v>
      </c>
      <c r="J148" s="22">
        <v>1.3</v>
      </c>
      <c r="K148" s="22" t="s">
        <v>51</v>
      </c>
      <c r="L148" s="22">
        <v>50</v>
      </c>
      <c r="M148" s="22">
        <v>50</v>
      </c>
      <c r="N148" s="22"/>
      <c r="O148" s="22"/>
      <c r="P148" s="22" t="s">
        <v>1079</v>
      </c>
      <c r="Q148" s="23">
        <v>320</v>
      </c>
      <c r="R148" s="22">
        <v>258</v>
      </c>
      <c r="S148" s="22">
        <v>0.05</v>
      </c>
      <c r="T148" s="22" t="s">
        <v>1080</v>
      </c>
      <c r="U148" s="23" t="s">
        <v>1006</v>
      </c>
      <c r="V148" s="22" t="s">
        <v>101</v>
      </c>
      <c r="W148" s="22" t="s">
        <v>102</v>
      </c>
      <c r="X148" s="22" t="s">
        <v>924</v>
      </c>
      <c r="Y148" s="22" t="s">
        <v>925</v>
      </c>
      <c r="Z148" s="22" t="s">
        <v>962</v>
      </c>
      <c r="AA148" s="22" t="s">
        <v>963</v>
      </c>
      <c r="AB148" s="23" t="s">
        <v>122</v>
      </c>
      <c r="AC148" s="23">
        <f t="shared" si="6"/>
        <v>50</v>
      </c>
      <c r="AD148" s="22">
        <v>50</v>
      </c>
      <c r="AE148" s="23"/>
      <c r="AF148" s="23"/>
      <c r="AG148" s="23"/>
      <c r="AH148" s="23" t="s">
        <v>1007</v>
      </c>
      <c r="AI148" s="72" t="s">
        <v>1081</v>
      </c>
      <c r="AJ148" s="23"/>
      <c r="AK148" s="22"/>
    </row>
    <row r="149" s="3" customFormat="1" ht="42" spans="1:37">
      <c r="A149" s="22">
        <v>23</v>
      </c>
      <c r="B149" s="23" t="s">
        <v>1082</v>
      </c>
      <c r="C149" s="22" t="s">
        <v>65</v>
      </c>
      <c r="D149" s="22" t="s">
        <v>45</v>
      </c>
      <c r="E149" s="22" t="s">
        <v>46</v>
      </c>
      <c r="F149" s="24" t="s">
        <v>1083</v>
      </c>
      <c r="G149" s="23" t="s">
        <v>924</v>
      </c>
      <c r="H149" s="23" t="s">
        <v>319</v>
      </c>
      <c r="I149" s="23" t="s">
        <v>320</v>
      </c>
      <c r="J149" s="23">
        <v>1.18</v>
      </c>
      <c r="K149" s="23" t="s">
        <v>321</v>
      </c>
      <c r="L149" s="23">
        <v>59</v>
      </c>
      <c r="M149" s="23">
        <v>59</v>
      </c>
      <c r="N149" s="22"/>
      <c r="O149" s="22"/>
      <c r="P149" s="22" t="s">
        <v>322</v>
      </c>
      <c r="Q149" s="22">
        <v>900</v>
      </c>
      <c r="R149" s="22">
        <v>230</v>
      </c>
      <c r="S149" s="22">
        <v>0.015</v>
      </c>
      <c r="T149" s="22" t="s">
        <v>323</v>
      </c>
      <c r="U149" s="22" t="s">
        <v>324</v>
      </c>
      <c r="V149" s="22" t="s">
        <v>325</v>
      </c>
      <c r="W149" s="22" t="s">
        <v>326</v>
      </c>
      <c r="X149" s="23" t="s">
        <v>924</v>
      </c>
      <c r="Y149" s="22" t="s">
        <v>925</v>
      </c>
      <c r="Z149" s="23" t="s">
        <v>924</v>
      </c>
      <c r="AA149" s="22" t="s">
        <v>925</v>
      </c>
      <c r="AB149" s="23" t="s">
        <v>122</v>
      </c>
      <c r="AC149" s="23">
        <f t="shared" si="6"/>
        <v>59</v>
      </c>
      <c r="AD149" s="23">
        <v>59</v>
      </c>
      <c r="AE149" s="23"/>
      <c r="AF149" s="23"/>
      <c r="AG149" s="23"/>
      <c r="AH149" s="23" t="s">
        <v>327</v>
      </c>
      <c r="AI149" s="23" t="s">
        <v>328</v>
      </c>
      <c r="AJ149" s="23"/>
      <c r="AK149" s="22"/>
    </row>
    <row r="150" s="3" customFormat="1" ht="45" spans="1:37">
      <c r="A150" s="22">
        <v>24</v>
      </c>
      <c r="B150" s="36" t="s">
        <v>1084</v>
      </c>
      <c r="C150" s="36" t="s">
        <v>65</v>
      </c>
      <c r="D150" s="22" t="s">
        <v>45</v>
      </c>
      <c r="E150" s="36" t="s">
        <v>46</v>
      </c>
      <c r="F150" s="24" t="s">
        <v>1085</v>
      </c>
      <c r="G150" s="36" t="s">
        <v>985</v>
      </c>
      <c r="H150" s="36" t="s">
        <v>542</v>
      </c>
      <c r="I150" s="36" t="s">
        <v>50</v>
      </c>
      <c r="J150" s="36">
        <v>1</v>
      </c>
      <c r="K150" s="36"/>
      <c r="L150" s="36">
        <v>5</v>
      </c>
      <c r="M150" s="36">
        <v>5</v>
      </c>
      <c r="N150" s="36"/>
      <c r="O150" s="36"/>
      <c r="P150" s="36" t="s">
        <v>332</v>
      </c>
      <c r="Q150" s="33">
        <v>792</v>
      </c>
      <c r="R150" s="36">
        <v>495</v>
      </c>
      <c r="S150" s="36">
        <v>0.02</v>
      </c>
      <c r="T150" s="36" t="s">
        <v>333</v>
      </c>
      <c r="U150" s="22" t="s">
        <v>144</v>
      </c>
      <c r="V150" s="36" t="s">
        <v>55</v>
      </c>
      <c r="W150" s="36" t="s">
        <v>56</v>
      </c>
      <c r="X150" s="36" t="s">
        <v>924</v>
      </c>
      <c r="Y150" s="36" t="s">
        <v>925</v>
      </c>
      <c r="Z150" s="36" t="s">
        <v>1058</v>
      </c>
      <c r="AA150" s="36" t="s">
        <v>987</v>
      </c>
      <c r="AB150" s="23" t="s">
        <v>122</v>
      </c>
      <c r="AC150" s="23">
        <f t="shared" si="6"/>
        <v>5</v>
      </c>
      <c r="AD150" s="33"/>
      <c r="AE150" s="23"/>
      <c r="AF150" s="22">
        <v>5</v>
      </c>
      <c r="AG150" s="23"/>
      <c r="AH150" s="33" t="s">
        <v>124</v>
      </c>
      <c r="AI150" s="33" t="s">
        <v>226</v>
      </c>
      <c r="AJ150" s="23"/>
      <c r="AK150" s="22"/>
    </row>
    <row r="151" s="3" customFormat="1" ht="56.25" spans="1:37">
      <c r="A151" s="22">
        <v>25</v>
      </c>
      <c r="B151" s="36" t="s">
        <v>1086</v>
      </c>
      <c r="C151" s="36" t="s">
        <v>65</v>
      </c>
      <c r="D151" s="22" t="s">
        <v>45</v>
      </c>
      <c r="E151" s="36" t="s">
        <v>46</v>
      </c>
      <c r="F151" s="24" t="s">
        <v>1087</v>
      </c>
      <c r="G151" s="36" t="s">
        <v>1088</v>
      </c>
      <c r="H151" s="36" t="s">
        <v>542</v>
      </c>
      <c r="I151" s="36" t="s">
        <v>50</v>
      </c>
      <c r="J151" s="36">
        <v>1</v>
      </c>
      <c r="K151" s="36"/>
      <c r="L151" s="36">
        <v>5</v>
      </c>
      <c r="M151" s="36">
        <v>5</v>
      </c>
      <c r="N151" s="36"/>
      <c r="O151" s="36"/>
      <c r="P151" s="36" t="s">
        <v>332</v>
      </c>
      <c r="Q151" s="33">
        <v>1214</v>
      </c>
      <c r="R151" s="36">
        <v>713</v>
      </c>
      <c r="S151" s="36">
        <v>0.01</v>
      </c>
      <c r="T151" s="36" t="s">
        <v>333</v>
      </c>
      <c r="U151" s="22" t="s">
        <v>144</v>
      </c>
      <c r="V151" s="36" t="s">
        <v>55</v>
      </c>
      <c r="W151" s="36" t="s">
        <v>56</v>
      </c>
      <c r="X151" s="36" t="s">
        <v>924</v>
      </c>
      <c r="Y151" s="36" t="s">
        <v>925</v>
      </c>
      <c r="Z151" s="36" t="s">
        <v>1055</v>
      </c>
      <c r="AA151" s="36" t="s">
        <v>949</v>
      </c>
      <c r="AB151" s="23" t="s">
        <v>122</v>
      </c>
      <c r="AC151" s="23">
        <f t="shared" si="6"/>
        <v>5</v>
      </c>
      <c r="AD151" s="33"/>
      <c r="AE151" s="23"/>
      <c r="AF151" s="22">
        <v>5</v>
      </c>
      <c r="AG151" s="23"/>
      <c r="AH151" s="33" t="s">
        <v>124</v>
      </c>
      <c r="AI151" s="33" t="s">
        <v>226</v>
      </c>
      <c r="AJ151" s="23"/>
      <c r="AK151" s="22"/>
    </row>
    <row r="152" s="3" customFormat="1" ht="12" spans="1:37">
      <c r="A152" s="35" t="s">
        <v>349</v>
      </c>
      <c r="B152" s="35">
        <v>25</v>
      </c>
      <c r="C152" s="35"/>
      <c r="D152" s="35"/>
      <c r="E152" s="35"/>
      <c r="F152" s="35"/>
      <c r="G152" s="35"/>
      <c r="H152" s="38"/>
      <c r="I152" s="35"/>
      <c r="J152" s="35"/>
      <c r="K152" s="35"/>
      <c r="L152" s="35">
        <f>SUM(L127:L151)</f>
        <v>1421.7</v>
      </c>
      <c r="M152" s="35">
        <f>SUM(M127:M151)</f>
        <v>1291.7</v>
      </c>
      <c r="N152" s="35">
        <f>SUM(N127:N151)</f>
        <v>130</v>
      </c>
      <c r="O152" s="35"/>
      <c r="P152" s="35">
        <f>SUM(P127:P151)</f>
        <v>0</v>
      </c>
      <c r="Q152" s="35">
        <f>SUM(Q127:Q151)</f>
        <v>15537</v>
      </c>
      <c r="R152" s="35">
        <f>SUM(R127:R151)</f>
        <v>9902</v>
      </c>
      <c r="S152" s="35"/>
      <c r="T152" s="35"/>
      <c r="U152" s="35"/>
      <c r="V152" s="35"/>
      <c r="W152" s="35"/>
      <c r="X152" s="35"/>
      <c r="Y152" s="35"/>
      <c r="Z152" s="35"/>
      <c r="AA152" s="35"/>
      <c r="AB152" s="35"/>
      <c r="AC152" s="35">
        <f>SUM(AC127:AC151)</f>
        <v>722.5</v>
      </c>
      <c r="AD152" s="35">
        <f>SUM(AD127:AD151)</f>
        <v>553.5</v>
      </c>
      <c r="AE152" s="35">
        <f>SUM(AE127:AE151)</f>
        <v>60</v>
      </c>
      <c r="AF152" s="35">
        <f>SUM(AF127:AF151)</f>
        <v>34</v>
      </c>
      <c r="AG152" s="35">
        <f>SUM(AG127:AG151)</f>
        <v>75</v>
      </c>
      <c r="AH152" s="35"/>
      <c r="AI152" s="35"/>
      <c r="AJ152" s="35"/>
      <c r="AK152" s="35"/>
    </row>
    <row r="153" s="3" customFormat="1" ht="52.5" spans="1:37">
      <c r="A153" s="22">
        <v>1</v>
      </c>
      <c r="B153" s="22" t="s">
        <v>1089</v>
      </c>
      <c r="C153" s="22" t="s">
        <v>65</v>
      </c>
      <c r="D153" s="22" t="s">
        <v>45</v>
      </c>
      <c r="E153" s="25" t="s">
        <v>67</v>
      </c>
      <c r="F153" s="24" t="s">
        <v>1090</v>
      </c>
      <c r="G153" s="22" t="s">
        <v>1091</v>
      </c>
      <c r="H153" s="22" t="s">
        <v>1092</v>
      </c>
      <c r="I153" s="22" t="s">
        <v>367</v>
      </c>
      <c r="J153" s="22">
        <v>260</v>
      </c>
      <c r="K153" s="22" t="s">
        <v>140</v>
      </c>
      <c r="L153" s="22">
        <v>350</v>
      </c>
      <c r="M153" s="22">
        <v>350</v>
      </c>
      <c r="N153" s="22"/>
      <c r="O153" s="22"/>
      <c r="P153" s="22" t="s">
        <v>1093</v>
      </c>
      <c r="Q153" s="23">
        <v>1183</v>
      </c>
      <c r="R153" s="22">
        <v>627</v>
      </c>
      <c r="S153" s="22">
        <v>0.4</v>
      </c>
      <c r="T153" s="22" t="s">
        <v>1094</v>
      </c>
      <c r="U153" s="22" t="s">
        <v>1095</v>
      </c>
      <c r="V153" s="22" t="s">
        <v>235</v>
      </c>
      <c r="W153" s="22" t="s">
        <v>479</v>
      </c>
      <c r="X153" s="22" t="s">
        <v>1096</v>
      </c>
      <c r="Y153" s="22" t="s">
        <v>1097</v>
      </c>
      <c r="Z153" s="22" t="s">
        <v>1098</v>
      </c>
      <c r="AA153" s="22" t="s">
        <v>1099</v>
      </c>
      <c r="AB153" s="23" t="s">
        <v>122</v>
      </c>
      <c r="AC153" s="22">
        <f>AD153+AE153+AF153+AG153</f>
        <v>350</v>
      </c>
      <c r="AD153" s="22">
        <v>350</v>
      </c>
      <c r="AE153" s="22"/>
      <c r="AF153" s="22"/>
      <c r="AG153" s="22"/>
      <c r="AH153" s="22" t="s">
        <v>327</v>
      </c>
      <c r="AI153" s="22" t="s">
        <v>663</v>
      </c>
      <c r="AJ153" s="22"/>
      <c r="AK153" s="23"/>
    </row>
    <row r="154" s="3" customFormat="1" ht="94.5" spans="1:37">
      <c r="A154" s="22">
        <v>2</v>
      </c>
      <c r="B154" s="23" t="s">
        <v>1100</v>
      </c>
      <c r="C154" s="22" t="s">
        <v>44</v>
      </c>
      <c r="D154" s="22" t="s">
        <v>66</v>
      </c>
      <c r="E154" s="23" t="s">
        <v>67</v>
      </c>
      <c r="F154" s="24" t="s">
        <v>1101</v>
      </c>
      <c r="G154" s="22" t="s">
        <v>1102</v>
      </c>
      <c r="H154" s="22" t="s">
        <v>1103</v>
      </c>
      <c r="I154" s="22" t="s">
        <v>71</v>
      </c>
      <c r="J154" s="22">
        <v>1</v>
      </c>
      <c r="K154" s="22" t="s">
        <v>140</v>
      </c>
      <c r="L154" s="22">
        <v>11</v>
      </c>
      <c r="M154" s="22">
        <v>11</v>
      </c>
      <c r="N154" s="22"/>
      <c r="O154" s="22"/>
      <c r="P154" s="22" t="s">
        <v>1104</v>
      </c>
      <c r="Q154" s="22">
        <v>1038</v>
      </c>
      <c r="R154" s="22">
        <v>642</v>
      </c>
      <c r="S154" s="22"/>
      <c r="T154" s="22" t="s">
        <v>1105</v>
      </c>
      <c r="U154" s="22" t="s">
        <v>1106</v>
      </c>
      <c r="V154" s="22" t="s">
        <v>76</v>
      </c>
      <c r="W154" s="22" t="s">
        <v>77</v>
      </c>
      <c r="X154" s="22" t="s">
        <v>1096</v>
      </c>
      <c r="Y154" s="22" t="s">
        <v>1107</v>
      </c>
      <c r="Z154" s="22" t="s">
        <v>1108</v>
      </c>
      <c r="AA154" s="22" t="s">
        <v>1109</v>
      </c>
      <c r="AB154" s="22" t="s">
        <v>61</v>
      </c>
      <c r="AC154" s="22">
        <f t="shared" ref="AC154:AC180" si="7">AD154+AE154+AF154+AG154</f>
        <v>11</v>
      </c>
      <c r="AD154" s="22">
        <v>11</v>
      </c>
      <c r="AE154" s="22"/>
      <c r="AF154" s="22"/>
      <c r="AG154" s="22"/>
      <c r="AH154" s="23" t="s">
        <v>1110</v>
      </c>
      <c r="AI154" s="81" t="s">
        <v>994</v>
      </c>
      <c r="AJ154" s="23"/>
      <c r="AK154" s="22"/>
    </row>
    <row r="155" s="3" customFormat="1" ht="94.5" spans="1:37">
      <c r="A155" s="22">
        <v>3</v>
      </c>
      <c r="B155" s="23" t="s">
        <v>1111</v>
      </c>
      <c r="C155" s="22" t="s">
        <v>44</v>
      </c>
      <c r="D155" s="22" t="s">
        <v>66</v>
      </c>
      <c r="E155" s="23" t="s">
        <v>67</v>
      </c>
      <c r="F155" s="24" t="s">
        <v>1112</v>
      </c>
      <c r="G155" s="22" t="s">
        <v>1113</v>
      </c>
      <c r="H155" s="22" t="s">
        <v>1114</v>
      </c>
      <c r="I155" s="22" t="s">
        <v>71</v>
      </c>
      <c r="J155" s="22">
        <v>1</v>
      </c>
      <c r="K155" s="22" t="s">
        <v>140</v>
      </c>
      <c r="L155" s="22">
        <v>19</v>
      </c>
      <c r="M155" s="22">
        <v>19</v>
      </c>
      <c r="N155" s="22"/>
      <c r="O155" s="22"/>
      <c r="P155" s="23" t="s">
        <v>1115</v>
      </c>
      <c r="Q155" s="43">
        <v>436</v>
      </c>
      <c r="R155" s="22">
        <v>244</v>
      </c>
      <c r="S155" s="22"/>
      <c r="T155" s="22" t="s">
        <v>1116</v>
      </c>
      <c r="U155" s="22" t="s">
        <v>1117</v>
      </c>
      <c r="V155" s="22" t="s">
        <v>76</v>
      </c>
      <c r="W155" s="22" t="s">
        <v>77</v>
      </c>
      <c r="X155" s="22" t="s">
        <v>1096</v>
      </c>
      <c r="Y155" s="22" t="s">
        <v>1107</v>
      </c>
      <c r="Z155" s="22" t="s">
        <v>1108</v>
      </c>
      <c r="AA155" s="22" t="s">
        <v>1109</v>
      </c>
      <c r="AB155" s="22" t="s">
        <v>61</v>
      </c>
      <c r="AC155" s="22">
        <f t="shared" si="7"/>
        <v>19</v>
      </c>
      <c r="AD155" s="22">
        <v>19</v>
      </c>
      <c r="AE155" s="22"/>
      <c r="AF155" s="22"/>
      <c r="AG155" s="22"/>
      <c r="AH155" s="22" t="s">
        <v>1110</v>
      </c>
      <c r="AI155" s="22" t="s">
        <v>994</v>
      </c>
      <c r="AJ155" s="22"/>
      <c r="AK155" s="22"/>
    </row>
    <row r="156" s="3" customFormat="1" ht="84" spans="1:37">
      <c r="A156" s="22">
        <v>4</v>
      </c>
      <c r="B156" s="22" t="s">
        <v>1118</v>
      </c>
      <c r="C156" s="22" t="s">
        <v>301</v>
      </c>
      <c r="D156" s="22" t="s">
        <v>66</v>
      </c>
      <c r="E156" s="22" t="s">
        <v>207</v>
      </c>
      <c r="F156" s="24" t="s">
        <v>1119</v>
      </c>
      <c r="G156" s="22" t="s">
        <v>1120</v>
      </c>
      <c r="H156" s="22" t="s">
        <v>1121</v>
      </c>
      <c r="I156" s="22" t="s">
        <v>71</v>
      </c>
      <c r="J156" s="22">
        <v>1</v>
      </c>
      <c r="K156" s="22" t="s">
        <v>128</v>
      </c>
      <c r="L156" s="22">
        <v>8.7</v>
      </c>
      <c r="M156" s="22">
        <v>8.7</v>
      </c>
      <c r="N156" s="22"/>
      <c r="O156" s="22"/>
      <c r="P156" s="22" t="s">
        <v>1122</v>
      </c>
      <c r="Q156" s="22">
        <v>435</v>
      </c>
      <c r="R156" s="22">
        <v>242</v>
      </c>
      <c r="S156" s="22"/>
      <c r="T156" s="22" t="s">
        <v>1123</v>
      </c>
      <c r="U156" s="22" t="s">
        <v>1124</v>
      </c>
      <c r="V156" s="22" t="s">
        <v>101</v>
      </c>
      <c r="W156" s="23" t="s">
        <v>357</v>
      </c>
      <c r="X156" s="22" t="s">
        <v>1096</v>
      </c>
      <c r="Y156" s="22" t="s">
        <v>1107</v>
      </c>
      <c r="Z156" s="22" t="s">
        <v>1125</v>
      </c>
      <c r="AA156" s="22" t="s">
        <v>1109</v>
      </c>
      <c r="AB156" s="22"/>
      <c r="AC156" s="22"/>
      <c r="AD156" s="22"/>
      <c r="AE156" s="22"/>
      <c r="AF156" s="22"/>
      <c r="AG156" s="22"/>
      <c r="AH156" s="22" t="s">
        <v>1126</v>
      </c>
      <c r="AI156" s="22" t="s">
        <v>994</v>
      </c>
      <c r="AJ156" s="22"/>
      <c r="AK156" s="23"/>
    </row>
    <row r="157" s="3" customFormat="1" ht="73.5" spans="1:37">
      <c r="A157" s="22">
        <v>5</v>
      </c>
      <c r="B157" s="23" t="s">
        <v>1127</v>
      </c>
      <c r="C157" s="23" t="s">
        <v>65</v>
      </c>
      <c r="D157" s="23" t="s">
        <v>66</v>
      </c>
      <c r="E157" s="23" t="s">
        <v>94</v>
      </c>
      <c r="F157" s="24" t="s">
        <v>1128</v>
      </c>
      <c r="G157" s="23" t="s">
        <v>1129</v>
      </c>
      <c r="H157" s="23" t="s">
        <v>1130</v>
      </c>
      <c r="I157" s="23" t="s">
        <v>98</v>
      </c>
      <c r="J157" s="23">
        <v>3</v>
      </c>
      <c r="K157" s="23" t="s">
        <v>119</v>
      </c>
      <c r="L157" s="23">
        <v>48</v>
      </c>
      <c r="M157" s="23">
        <v>48</v>
      </c>
      <c r="N157" s="23"/>
      <c r="O157" s="23"/>
      <c r="P157" s="23" t="s">
        <v>1131</v>
      </c>
      <c r="Q157" s="23">
        <v>345</v>
      </c>
      <c r="R157" s="23">
        <v>150</v>
      </c>
      <c r="S157" s="23"/>
      <c r="T157" s="75" t="s">
        <v>1132</v>
      </c>
      <c r="U157" s="75" t="s">
        <v>1133</v>
      </c>
      <c r="V157" s="23" t="s">
        <v>101</v>
      </c>
      <c r="W157" s="23" t="s">
        <v>740</v>
      </c>
      <c r="X157" s="23" t="s">
        <v>1096</v>
      </c>
      <c r="Y157" s="23" t="s">
        <v>1107</v>
      </c>
      <c r="Z157" s="23" t="s">
        <v>1134</v>
      </c>
      <c r="AA157" s="23" t="s">
        <v>1135</v>
      </c>
      <c r="AB157" s="23" t="s">
        <v>122</v>
      </c>
      <c r="AC157" s="22">
        <f t="shared" si="7"/>
        <v>48</v>
      </c>
      <c r="AD157" s="23">
        <v>48</v>
      </c>
      <c r="AE157" s="22"/>
      <c r="AF157" s="22"/>
      <c r="AG157" s="22"/>
      <c r="AH157" s="23" t="s">
        <v>196</v>
      </c>
      <c r="AI157" s="23" t="s">
        <v>160</v>
      </c>
      <c r="AJ157" s="22"/>
      <c r="AK157" s="22"/>
    </row>
    <row r="158" s="3" customFormat="1" ht="63" spans="1:37">
      <c r="A158" s="22">
        <v>6</v>
      </c>
      <c r="B158" s="23" t="s">
        <v>1136</v>
      </c>
      <c r="C158" s="23" t="s">
        <v>65</v>
      </c>
      <c r="D158" s="23" t="s">
        <v>66</v>
      </c>
      <c r="E158" s="23" t="s">
        <v>94</v>
      </c>
      <c r="F158" s="24" t="s">
        <v>1137</v>
      </c>
      <c r="G158" s="23" t="s">
        <v>1138</v>
      </c>
      <c r="H158" s="23" t="s">
        <v>1139</v>
      </c>
      <c r="I158" s="23" t="s">
        <v>98</v>
      </c>
      <c r="J158" s="23">
        <v>3</v>
      </c>
      <c r="K158" s="23" t="s">
        <v>51</v>
      </c>
      <c r="L158" s="23">
        <v>20</v>
      </c>
      <c r="M158" s="23">
        <v>20</v>
      </c>
      <c r="N158" s="23"/>
      <c r="O158" s="23"/>
      <c r="P158" s="23" t="s">
        <v>1140</v>
      </c>
      <c r="Q158" s="23">
        <v>210</v>
      </c>
      <c r="R158" s="23">
        <v>113</v>
      </c>
      <c r="S158" s="23"/>
      <c r="T158" s="75" t="s">
        <v>1141</v>
      </c>
      <c r="U158" s="75" t="s">
        <v>1133</v>
      </c>
      <c r="V158" s="23" t="s">
        <v>101</v>
      </c>
      <c r="W158" s="23" t="s">
        <v>740</v>
      </c>
      <c r="X158" s="23" t="s">
        <v>1096</v>
      </c>
      <c r="Y158" s="23" t="s">
        <v>1107</v>
      </c>
      <c r="Z158" s="23" t="s">
        <v>1098</v>
      </c>
      <c r="AA158" s="23" t="s">
        <v>1099</v>
      </c>
      <c r="AB158" s="23" t="s">
        <v>122</v>
      </c>
      <c r="AC158" s="22">
        <f t="shared" si="7"/>
        <v>20</v>
      </c>
      <c r="AD158" s="23">
        <v>20</v>
      </c>
      <c r="AE158" s="22"/>
      <c r="AF158" s="22"/>
      <c r="AG158" s="22"/>
      <c r="AH158" s="23" t="s">
        <v>196</v>
      </c>
      <c r="AI158" s="23" t="s">
        <v>663</v>
      </c>
      <c r="AJ158" s="22"/>
      <c r="AK158" s="22"/>
    </row>
    <row r="159" s="3" customFormat="1" ht="84" spans="1:37">
      <c r="A159" s="22">
        <v>7</v>
      </c>
      <c r="B159" s="23" t="s">
        <v>1142</v>
      </c>
      <c r="C159" s="23" t="s">
        <v>65</v>
      </c>
      <c r="D159" s="22" t="s">
        <v>45</v>
      </c>
      <c r="E159" s="25" t="s">
        <v>67</v>
      </c>
      <c r="F159" s="24" t="s">
        <v>1143</v>
      </c>
      <c r="G159" s="23" t="s">
        <v>1113</v>
      </c>
      <c r="H159" s="23" t="s">
        <v>1144</v>
      </c>
      <c r="I159" s="23" t="s">
        <v>71</v>
      </c>
      <c r="J159" s="23">
        <v>1</v>
      </c>
      <c r="K159" s="23" t="s">
        <v>128</v>
      </c>
      <c r="L159" s="23">
        <v>50</v>
      </c>
      <c r="M159" s="23">
        <v>50</v>
      </c>
      <c r="N159" s="23"/>
      <c r="O159" s="23"/>
      <c r="P159" s="23" t="s">
        <v>813</v>
      </c>
      <c r="Q159" s="23">
        <v>7658</v>
      </c>
      <c r="R159" s="23">
        <v>5549</v>
      </c>
      <c r="S159" s="23"/>
      <c r="T159" s="75" t="s">
        <v>1145</v>
      </c>
      <c r="U159" s="75" t="s">
        <v>1146</v>
      </c>
      <c r="V159" s="23" t="s">
        <v>1147</v>
      </c>
      <c r="W159" s="23" t="s">
        <v>1148</v>
      </c>
      <c r="X159" s="23" t="s">
        <v>1096</v>
      </c>
      <c r="Y159" s="23" t="s">
        <v>1107</v>
      </c>
      <c r="Z159" s="23" t="s">
        <v>1125</v>
      </c>
      <c r="AA159" s="23" t="s">
        <v>1109</v>
      </c>
      <c r="AB159" s="23" t="s">
        <v>122</v>
      </c>
      <c r="AC159" s="22">
        <f t="shared" si="7"/>
        <v>50</v>
      </c>
      <c r="AD159" s="23">
        <v>50</v>
      </c>
      <c r="AE159" s="22"/>
      <c r="AF159" s="22"/>
      <c r="AG159" s="22"/>
      <c r="AH159" s="23" t="s">
        <v>196</v>
      </c>
      <c r="AI159" s="23" t="s">
        <v>328</v>
      </c>
      <c r="AJ159" s="22"/>
      <c r="AK159" s="22"/>
    </row>
    <row r="160" s="3" customFormat="1" ht="105" spans="1:37">
      <c r="A160" s="22">
        <v>8</v>
      </c>
      <c r="B160" s="23" t="s">
        <v>1149</v>
      </c>
      <c r="C160" s="23" t="s">
        <v>65</v>
      </c>
      <c r="D160" s="22" t="s">
        <v>45</v>
      </c>
      <c r="E160" s="23" t="s">
        <v>46</v>
      </c>
      <c r="F160" s="24" t="s">
        <v>1150</v>
      </c>
      <c r="G160" s="23" t="s">
        <v>1151</v>
      </c>
      <c r="H160" s="23" t="s">
        <v>1152</v>
      </c>
      <c r="I160" s="23" t="s">
        <v>367</v>
      </c>
      <c r="J160" s="23">
        <v>500</v>
      </c>
      <c r="K160" s="23" t="s">
        <v>128</v>
      </c>
      <c r="L160" s="23">
        <v>200</v>
      </c>
      <c r="M160" s="23">
        <v>200</v>
      </c>
      <c r="N160" s="23"/>
      <c r="O160" s="23"/>
      <c r="P160" s="23" t="s">
        <v>885</v>
      </c>
      <c r="Q160" s="23">
        <v>325</v>
      </c>
      <c r="R160" s="23">
        <v>108</v>
      </c>
      <c r="S160" s="23"/>
      <c r="T160" s="75" t="s">
        <v>1153</v>
      </c>
      <c r="U160" s="75" t="s">
        <v>1154</v>
      </c>
      <c r="V160" s="23" t="s">
        <v>132</v>
      </c>
      <c r="W160" s="23" t="s">
        <v>133</v>
      </c>
      <c r="X160" s="23" t="s">
        <v>1096</v>
      </c>
      <c r="Y160" s="23" t="s">
        <v>1107</v>
      </c>
      <c r="Z160" s="23" t="s">
        <v>1155</v>
      </c>
      <c r="AA160" s="23" t="s">
        <v>1135</v>
      </c>
      <c r="AB160" s="23" t="s">
        <v>122</v>
      </c>
      <c r="AC160" s="22">
        <f t="shared" si="7"/>
        <v>200</v>
      </c>
      <c r="AD160" s="23">
        <v>200</v>
      </c>
      <c r="AE160" s="22"/>
      <c r="AF160" s="22"/>
      <c r="AG160" s="22"/>
      <c r="AH160" s="23" t="s">
        <v>196</v>
      </c>
      <c r="AI160" s="23" t="s">
        <v>328</v>
      </c>
      <c r="AJ160" s="22"/>
      <c r="AK160" s="22"/>
    </row>
    <row r="161" s="3" customFormat="1" ht="52.5" spans="1:37">
      <c r="A161" s="22">
        <v>9</v>
      </c>
      <c r="B161" s="23" t="s">
        <v>1156</v>
      </c>
      <c r="C161" s="23" t="s">
        <v>65</v>
      </c>
      <c r="D161" s="23" t="s">
        <v>66</v>
      </c>
      <c r="E161" s="23" t="s">
        <v>207</v>
      </c>
      <c r="F161" s="24" t="s">
        <v>1157</v>
      </c>
      <c r="G161" s="23" t="s">
        <v>1158</v>
      </c>
      <c r="H161" s="23" t="s">
        <v>1159</v>
      </c>
      <c r="I161" s="23" t="s">
        <v>98</v>
      </c>
      <c r="J161" s="23">
        <v>1.3</v>
      </c>
      <c r="K161" s="23" t="s">
        <v>51</v>
      </c>
      <c r="L161" s="23">
        <v>30</v>
      </c>
      <c r="M161" s="23">
        <v>30</v>
      </c>
      <c r="N161" s="23"/>
      <c r="O161" s="23"/>
      <c r="P161" s="23" t="s">
        <v>1160</v>
      </c>
      <c r="Q161" s="39">
        <v>265</v>
      </c>
      <c r="R161" s="23">
        <v>75</v>
      </c>
      <c r="S161" s="23"/>
      <c r="T161" s="75" t="s">
        <v>1161</v>
      </c>
      <c r="U161" s="75" t="s">
        <v>1162</v>
      </c>
      <c r="V161" s="23" t="s">
        <v>101</v>
      </c>
      <c r="W161" s="23" t="s">
        <v>740</v>
      </c>
      <c r="X161" s="23" t="s">
        <v>1096</v>
      </c>
      <c r="Y161" s="23" t="s">
        <v>1107</v>
      </c>
      <c r="Z161" s="23" t="s">
        <v>1163</v>
      </c>
      <c r="AA161" s="23" t="s">
        <v>1164</v>
      </c>
      <c r="AB161" s="23" t="s">
        <v>122</v>
      </c>
      <c r="AC161" s="22">
        <f t="shared" si="7"/>
        <v>30</v>
      </c>
      <c r="AD161" s="23">
        <v>30</v>
      </c>
      <c r="AE161" s="22"/>
      <c r="AF161" s="22"/>
      <c r="AG161" s="22"/>
      <c r="AH161" s="23" t="s">
        <v>196</v>
      </c>
      <c r="AI161" s="23" t="s">
        <v>663</v>
      </c>
      <c r="AJ161" s="22"/>
      <c r="AK161" s="22"/>
    </row>
    <row r="162" s="3" customFormat="1" ht="63" spans="1:37">
      <c r="A162" s="22">
        <v>10</v>
      </c>
      <c r="B162" s="23" t="s">
        <v>1165</v>
      </c>
      <c r="C162" s="23" t="s">
        <v>65</v>
      </c>
      <c r="D162" s="23" t="s">
        <v>66</v>
      </c>
      <c r="E162" s="23" t="s">
        <v>67</v>
      </c>
      <c r="F162" s="24" t="s">
        <v>1166</v>
      </c>
      <c r="G162" s="23" t="s">
        <v>1167</v>
      </c>
      <c r="H162" s="23" t="s">
        <v>631</v>
      </c>
      <c r="I162" s="23" t="s">
        <v>219</v>
      </c>
      <c r="J162" s="23">
        <v>1</v>
      </c>
      <c r="K162" s="23" t="s">
        <v>51</v>
      </c>
      <c r="L162" s="23">
        <v>75</v>
      </c>
      <c r="M162" s="23">
        <v>75</v>
      </c>
      <c r="N162" s="23"/>
      <c r="O162" s="23"/>
      <c r="P162" s="23" t="s">
        <v>1168</v>
      </c>
      <c r="Q162" s="23">
        <v>3000</v>
      </c>
      <c r="R162" s="23">
        <v>2100</v>
      </c>
      <c r="S162" s="23"/>
      <c r="T162" s="75" t="s">
        <v>1169</v>
      </c>
      <c r="U162" s="75" t="s">
        <v>1170</v>
      </c>
      <c r="V162" s="23" t="s">
        <v>223</v>
      </c>
      <c r="W162" s="23" t="s">
        <v>224</v>
      </c>
      <c r="X162" s="23" t="s">
        <v>1096</v>
      </c>
      <c r="Y162" s="23" t="s">
        <v>1107</v>
      </c>
      <c r="Z162" s="23" t="s">
        <v>1167</v>
      </c>
      <c r="AA162" s="23" t="s">
        <v>1171</v>
      </c>
      <c r="AB162" s="23" t="s">
        <v>122</v>
      </c>
      <c r="AC162" s="22">
        <f t="shared" si="7"/>
        <v>75</v>
      </c>
      <c r="AD162" s="23"/>
      <c r="AE162" s="22">
        <v>75</v>
      </c>
      <c r="AF162" s="22"/>
      <c r="AG162" s="22"/>
      <c r="AH162" s="23" t="s">
        <v>244</v>
      </c>
      <c r="AI162" s="23" t="s">
        <v>635</v>
      </c>
      <c r="AJ162" s="22"/>
      <c r="AK162" s="22"/>
    </row>
    <row r="163" s="3" customFormat="1" ht="73.5" spans="1:37">
      <c r="A163" s="22">
        <v>11</v>
      </c>
      <c r="B163" s="23" t="s">
        <v>1172</v>
      </c>
      <c r="C163" s="23" t="s">
        <v>65</v>
      </c>
      <c r="D163" s="22" t="s">
        <v>45</v>
      </c>
      <c r="E163" s="23" t="s">
        <v>46</v>
      </c>
      <c r="F163" s="24" t="s">
        <v>1173</v>
      </c>
      <c r="G163" s="23" t="s">
        <v>1129</v>
      </c>
      <c r="H163" s="23" t="s">
        <v>1174</v>
      </c>
      <c r="I163" s="23" t="s">
        <v>71</v>
      </c>
      <c r="J163" s="23">
        <v>1</v>
      </c>
      <c r="K163" s="23" t="s">
        <v>128</v>
      </c>
      <c r="L163" s="23">
        <v>50</v>
      </c>
      <c r="M163" s="23">
        <v>50</v>
      </c>
      <c r="N163" s="23"/>
      <c r="O163" s="23"/>
      <c r="P163" s="23" t="s">
        <v>813</v>
      </c>
      <c r="Q163" s="23">
        <v>345</v>
      </c>
      <c r="R163" s="23">
        <v>150</v>
      </c>
      <c r="S163" s="23"/>
      <c r="T163" s="75" t="s">
        <v>1175</v>
      </c>
      <c r="U163" s="75" t="s">
        <v>1176</v>
      </c>
      <c r="V163" s="22" t="s">
        <v>845</v>
      </c>
      <c r="W163" s="22" t="s">
        <v>1047</v>
      </c>
      <c r="X163" s="23" t="s">
        <v>1096</v>
      </c>
      <c r="Y163" s="23" t="s">
        <v>1107</v>
      </c>
      <c r="Z163" s="23" t="s">
        <v>1134</v>
      </c>
      <c r="AA163" s="23" t="s">
        <v>1135</v>
      </c>
      <c r="AB163" s="23" t="s">
        <v>122</v>
      </c>
      <c r="AC163" s="22">
        <f t="shared" si="7"/>
        <v>50</v>
      </c>
      <c r="AD163" s="22"/>
      <c r="AE163" s="22"/>
      <c r="AF163" s="22">
        <v>50</v>
      </c>
      <c r="AG163" s="22"/>
      <c r="AH163" s="23" t="s">
        <v>1177</v>
      </c>
      <c r="AI163" s="23" t="s">
        <v>147</v>
      </c>
      <c r="AJ163" s="22"/>
      <c r="AK163" s="22"/>
    </row>
    <row r="164" s="3" customFormat="1" ht="73.5" spans="1:37">
      <c r="A164" s="22">
        <v>12</v>
      </c>
      <c r="B164" s="23" t="s">
        <v>1178</v>
      </c>
      <c r="C164" s="23" t="s">
        <v>65</v>
      </c>
      <c r="D164" s="22" t="s">
        <v>45</v>
      </c>
      <c r="E164" s="23" t="s">
        <v>46</v>
      </c>
      <c r="F164" s="24" t="s">
        <v>1179</v>
      </c>
      <c r="G164" s="23" t="s">
        <v>1180</v>
      </c>
      <c r="H164" s="23" t="s">
        <v>1181</v>
      </c>
      <c r="I164" s="23" t="s">
        <v>71</v>
      </c>
      <c r="J164" s="23">
        <v>1</v>
      </c>
      <c r="K164" s="23" t="s">
        <v>128</v>
      </c>
      <c r="L164" s="23">
        <v>100</v>
      </c>
      <c r="M164" s="23">
        <v>100</v>
      </c>
      <c r="N164" s="23"/>
      <c r="O164" s="23"/>
      <c r="P164" s="23" t="s">
        <v>1182</v>
      </c>
      <c r="Q164" s="39">
        <v>520</v>
      </c>
      <c r="R164" s="23">
        <v>286</v>
      </c>
      <c r="S164" s="23"/>
      <c r="T164" s="75" t="s">
        <v>1183</v>
      </c>
      <c r="U164" s="75" t="s">
        <v>1184</v>
      </c>
      <c r="V164" s="23" t="s">
        <v>55</v>
      </c>
      <c r="W164" s="23" t="s">
        <v>56</v>
      </c>
      <c r="X164" s="23" t="s">
        <v>1096</v>
      </c>
      <c r="Y164" s="23" t="s">
        <v>1107</v>
      </c>
      <c r="Z164" s="23" t="s">
        <v>1163</v>
      </c>
      <c r="AA164" s="23" t="s">
        <v>1164</v>
      </c>
      <c r="AB164" s="23" t="s">
        <v>122</v>
      </c>
      <c r="AC164" s="22">
        <f t="shared" si="7"/>
        <v>100</v>
      </c>
      <c r="AD164" s="22"/>
      <c r="AE164" s="22"/>
      <c r="AF164" s="22">
        <v>100</v>
      </c>
      <c r="AG164" s="22"/>
      <c r="AH164" s="23" t="s">
        <v>1177</v>
      </c>
      <c r="AI164" s="23" t="s">
        <v>147</v>
      </c>
      <c r="AJ164" s="22"/>
      <c r="AK164" s="22"/>
    </row>
    <row r="165" s="3" customFormat="1" ht="115.5" spans="1:37">
      <c r="A165" s="22">
        <v>13</v>
      </c>
      <c r="B165" s="22" t="s">
        <v>1185</v>
      </c>
      <c r="C165" s="22" t="s">
        <v>65</v>
      </c>
      <c r="D165" s="22" t="s">
        <v>66</v>
      </c>
      <c r="E165" s="22" t="s">
        <v>94</v>
      </c>
      <c r="F165" s="24" t="s">
        <v>1186</v>
      </c>
      <c r="G165" s="22" t="s">
        <v>1187</v>
      </c>
      <c r="H165" s="22" t="s">
        <v>1188</v>
      </c>
      <c r="I165" s="22" t="s">
        <v>98</v>
      </c>
      <c r="J165" s="22">
        <v>5</v>
      </c>
      <c r="K165" s="22" t="s">
        <v>51</v>
      </c>
      <c r="L165" s="22">
        <v>110</v>
      </c>
      <c r="M165" s="22">
        <v>110</v>
      </c>
      <c r="N165" s="22"/>
      <c r="O165" s="22"/>
      <c r="P165" s="23" t="s">
        <v>1189</v>
      </c>
      <c r="Q165" s="23">
        <v>222</v>
      </c>
      <c r="R165" s="22">
        <v>66</v>
      </c>
      <c r="S165" s="22"/>
      <c r="T165" s="22" t="s">
        <v>1190</v>
      </c>
      <c r="U165" s="22" t="s">
        <v>1191</v>
      </c>
      <c r="V165" s="22" t="s">
        <v>101</v>
      </c>
      <c r="W165" s="22" t="s">
        <v>740</v>
      </c>
      <c r="X165" s="76" t="s">
        <v>1096</v>
      </c>
      <c r="Y165" s="22" t="s">
        <v>1097</v>
      </c>
      <c r="Z165" s="76" t="s">
        <v>1096</v>
      </c>
      <c r="AA165" s="22" t="s">
        <v>1192</v>
      </c>
      <c r="AB165" s="22"/>
      <c r="AC165" s="22"/>
      <c r="AD165" s="22"/>
      <c r="AE165" s="22"/>
      <c r="AF165" s="22"/>
      <c r="AG165" s="22"/>
      <c r="AH165" s="23" t="s">
        <v>1193</v>
      </c>
      <c r="AI165" s="23" t="s">
        <v>134</v>
      </c>
      <c r="AJ165" s="22"/>
      <c r="AK165" s="22"/>
    </row>
    <row r="166" s="3" customFormat="1" ht="105" spans="1:37">
      <c r="A166" s="22">
        <v>14</v>
      </c>
      <c r="B166" s="22" t="s">
        <v>1194</v>
      </c>
      <c r="C166" s="22" t="s">
        <v>65</v>
      </c>
      <c r="D166" s="22" t="s">
        <v>45</v>
      </c>
      <c r="E166" s="22" t="s">
        <v>46</v>
      </c>
      <c r="F166" s="24" t="s">
        <v>1195</v>
      </c>
      <c r="G166" s="22" t="s">
        <v>1180</v>
      </c>
      <c r="H166" s="22" t="s">
        <v>1196</v>
      </c>
      <c r="I166" s="22" t="s">
        <v>50</v>
      </c>
      <c r="J166" s="22">
        <v>1</v>
      </c>
      <c r="K166" s="22" t="s">
        <v>140</v>
      </c>
      <c r="L166" s="22">
        <v>150</v>
      </c>
      <c r="M166" s="22">
        <v>150</v>
      </c>
      <c r="N166" s="22"/>
      <c r="O166" s="22"/>
      <c r="P166" s="22" t="s">
        <v>1197</v>
      </c>
      <c r="Q166" s="22">
        <v>1092</v>
      </c>
      <c r="R166" s="22">
        <v>572</v>
      </c>
      <c r="S166" s="22"/>
      <c r="T166" s="22" t="s">
        <v>1198</v>
      </c>
      <c r="U166" s="22" t="s">
        <v>1199</v>
      </c>
      <c r="V166" s="22" t="s">
        <v>55</v>
      </c>
      <c r="W166" s="22" t="s">
        <v>56</v>
      </c>
      <c r="X166" s="76" t="s">
        <v>1096</v>
      </c>
      <c r="Y166" s="22" t="s">
        <v>1097</v>
      </c>
      <c r="Z166" s="22" t="s">
        <v>1163</v>
      </c>
      <c r="AA166" s="22" t="s">
        <v>1200</v>
      </c>
      <c r="AB166" s="22"/>
      <c r="AC166" s="22"/>
      <c r="AD166" s="22"/>
      <c r="AE166" s="22"/>
      <c r="AF166" s="22"/>
      <c r="AG166" s="22"/>
      <c r="AH166" s="22" t="s">
        <v>1201</v>
      </c>
      <c r="AI166" s="22" t="s">
        <v>1202</v>
      </c>
      <c r="AJ166" s="22"/>
      <c r="AK166" s="22"/>
    </row>
    <row r="167" s="3" customFormat="1" ht="147" spans="1:37">
      <c r="A167" s="22">
        <v>15</v>
      </c>
      <c r="B167" s="22" t="s">
        <v>1203</v>
      </c>
      <c r="C167" s="22" t="s">
        <v>65</v>
      </c>
      <c r="D167" s="22" t="s">
        <v>66</v>
      </c>
      <c r="E167" s="22" t="s">
        <v>94</v>
      </c>
      <c r="F167" s="24" t="s">
        <v>1204</v>
      </c>
      <c r="G167" s="22" t="s">
        <v>1205</v>
      </c>
      <c r="H167" s="22" t="s">
        <v>1206</v>
      </c>
      <c r="I167" s="22" t="s">
        <v>98</v>
      </c>
      <c r="J167" s="22">
        <v>2</v>
      </c>
      <c r="K167" s="22" t="s">
        <v>455</v>
      </c>
      <c r="L167" s="22">
        <v>30</v>
      </c>
      <c r="M167" s="22">
        <v>30</v>
      </c>
      <c r="N167" s="22"/>
      <c r="O167" s="22"/>
      <c r="P167" s="22" t="s">
        <v>1207</v>
      </c>
      <c r="Q167" s="22">
        <v>1013</v>
      </c>
      <c r="R167" s="22">
        <v>545</v>
      </c>
      <c r="S167" s="22"/>
      <c r="T167" s="22" t="s">
        <v>1208</v>
      </c>
      <c r="U167" s="22" t="s">
        <v>1209</v>
      </c>
      <c r="V167" s="22" t="s">
        <v>101</v>
      </c>
      <c r="W167" s="22" t="s">
        <v>740</v>
      </c>
      <c r="X167" s="76" t="s">
        <v>1096</v>
      </c>
      <c r="Y167" s="22" t="s">
        <v>1097</v>
      </c>
      <c r="Z167" s="22" t="s">
        <v>1210</v>
      </c>
      <c r="AA167" s="22" t="s">
        <v>1211</v>
      </c>
      <c r="AB167" s="22"/>
      <c r="AC167" s="22"/>
      <c r="AD167" s="22"/>
      <c r="AE167" s="22"/>
      <c r="AF167" s="22"/>
      <c r="AG167" s="22"/>
      <c r="AH167" s="22" t="s">
        <v>1110</v>
      </c>
      <c r="AI167" s="22" t="s">
        <v>1202</v>
      </c>
      <c r="AJ167" s="22"/>
      <c r="AK167" s="22"/>
    </row>
    <row r="168" s="3" customFormat="1" ht="105" spans="1:37">
      <c r="A168" s="22">
        <v>16</v>
      </c>
      <c r="B168" s="22" t="s">
        <v>1212</v>
      </c>
      <c r="C168" s="22" t="s">
        <v>65</v>
      </c>
      <c r="D168" s="22" t="s">
        <v>45</v>
      </c>
      <c r="E168" s="22" t="s">
        <v>46</v>
      </c>
      <c r="F168" s="24" t="s">
        <v>1213</v>
      </c>
      <c r="G168" s="22" t="s">
        <v>1214</v>
      </c>
      <c r="H168" s="22" t="s">
        <v>1215</v>
      </c>
      <c r="I168" s="22" t="s">
        <v>71</v>
      </c>
      <c r="J168" s="22">
        <v>1</v>
      </c>
      <c r="K168" s="22" t="s">
        <v>119</v>
      </c>
      <c r="L168" s="22">
        <v>30</v>
      </c>
      <c r="M168" s="22">
        <v>30</v>
      </c>
      <c r="N168" s="22"/>
      <c r="O168" s="22"/>
      <c r="P168" s="22" t="s">
        <v>1216</v>
      </c>
      <c r="Q168" s="22">
        <v>1013</v>
      </c>
      <c r="R168" s="22">
        <v>545</v>
      </c>
      <c r="S168" s="22"/>
      <c r="T168" s="22" t="s">
        <v>1217</v>
      </c>
      <c r="U168" s="22" t="s">
        <v>1218</v>
      </c>
      <c r="V168" s="22" t="s">
        <v>845</v>
      </c>
      <c r="W168" s="22" t="s">
        <v>1047</v>
      </c>
      <c r="X168" s="76" t="s">
        <v>1096</v>
      </c>
      <c r="Y168" s="22" t="s">
        <v>1097</v>
      </c>
      <c r="Z168" s="22" t="s">
        <v>1210</v>
      </c>
      <c r="AA168" s="22" t="s">
        <v>1211</v>
      </c>
      <c r="AB168" s="22"/>
      <c r="AC168" s="22"/>
      <c r="AD168" s="22"/>
      <c r="AE168" s="22"/>
      <c r="AF168" s="22"/>
      <c r="AG168" s="22"/>
      <c r="AH168" s="22" t="s">
        <v>1110</v>
      </c>
      <c r="AI168" s="22" t="s">
        <v>1219</v>
      </c>
      <c r="AJ168" s="22"/>
      <c r="AK168" s="22"/>
    </row>
    <row r="169" s="3" customFormat="1" ht="84" spans="1:37">
      <c r="A169" s="22">
        <v>17</v>
      </c>
      <c r="B169" s="22" t="s">
        <v>1220</v>
      </c>
      <c r="C169" s="22" t="s">
        <v>65</v>
      </c>
      <c r="D169" s="22" t="s">
        <v>45</v>
      </c>
      <c r="E169" s="23" t="s">
        <v>67</v>
      </c>
      <c r="F169" s="24" t="s">
        <v>1221</v>
      </c>
      <c r="G169" s="22" t="s">
        <v>1222</v>
      </c>
      <c r="H169" s="22" t="s">
        <v>1223</v>
      </c>
      <c r="I169" s="22" t="s">
        <v>1224</v>
      </c>
      <c r="J169" s="22">
        <v>4</v>
      </c>
      <c r="K169" s="22" t="s">
        <v>51</v>
      </c>
      <c r="L169" s="22">
        <v>20</v>
      </c>
      <c r="M169" s="22">
        <v>20</v>
      </c>
      <c r="N169" s="22"/>
      <c r="O169" s="22"/>
      <c r="P169" s="22" t="s">
        <v>1225</v>
      </c>
      <c r="Q169" s="22">
        <v>1013</v>
      </c>
      <c r="R169" s="22">
        <v>545</v>
      </c>
      <c r="S169" s="22"/>
      <c r="T169" s="22" t="s">
        <v>1226</v>
      </c>
      <c r="U169" s="22" t="s">
        <v>1227</v>
      </c>
      <c r="V169" s="22" t="s">
        <v>1228</v>
      </c>
      <c r="W169" s="22" t="s">
        <v>1229</v>
      </c>
      <c r="X169" s="76" t="s">
        <v>1096</v>
      </c>
      <c r="Y169" s="22" t="s">
        <v>1097</v>
      </c>
      <c r="Z169" s="22" t="s">
        <v>1210</v>
      </c>
      <c r="AA169" s="22" t="s">
        <v>1211</v>
      </c>
      <c r="AB169" s="22"/>
      <c r="AC169" s="22"/>
      <c r="AD169" s="22"/>
      <c r="AE169" s="22"/>
      <c r="AF169" s="22"/>
      <c r="AG169" s="22"/>
      <c r="AH169" s="22" t="s">
        <v>1110</v>
      </c>
      <c r="AI169" s="22" t="s">
        <v>1126</v>
      </c>
      <c r="AJ169" s="22"/>
      <c r="AK169" s="22"/>
    </row>
    <row r="170" s="3" customFormat="1" ht="105" spans="1:37">
      <c r="A170" s="22">
        <v>18</v>
      </c>
      <c r="B170" s="22" t="s">
        <v>1230</v>
      </c>
      <c r="C170" s="22" t="s">
        <v>65</v>
      </c>
      <c r="D170" s="22" t="s">
        <v>66</v>
      </c>
      <c r="E170" s="22" t="s">
        <v>94</v>
      </c>
      <c r="F170" s="24" t="s">
        <v>1231</v>
      </c>
      <c r="G170" s="22" t="s">
        <v>1232</v>
      </c>
      <c r="H170" s="22" t="s">
        <v>1233</v>
      </c>
      <c r="I170" s="22" t="s">
        <v>98</v>
      </c>
      <c r="J170" s="22">
        <v>2</v>
      </c>
      <c r="K170" s="22" t="s">
        <v>51</v>
      </c>
      <c r="L170" s="22">
        <v>10</v>
      </c>
      <c r="M170" s="22">
        <v>10</v>
      </c>
      <c r="N170" s="22"/>
      <c r="O170" s="22"/>
      <c r="P170" s="22" t="s">
        <v>1234</v>
      </c>
      <c r="Q170" s="23">
        <v>110</v>
      </c>
      <c r="R170" s="22">
        <v>71</v>
      </c>
      <c r="S170" s="22"/>
      <c r="T170" s="22" t="s">
        <v>1235</v>
      </c>
      <c r="U170" s="22" t="s">
        <v>1236</v>
      </c>
      <c r="V170" s="22" t="s">
        <v>101</v>
      </c>
      <c r="W170" s="22" t="s">
        <v>740</v>
      </c>
      <c r="X170" s="76" t="s">
        <v>1096</v>
      </c>
      <c r="Y170" s="22" t="s">
        <v>1097</v>
      </c>
      <c r="Z170" s="22" t="s">
        <v>1237</v>
      </c>
      <c r="AA170" s="22" t="s">
        <v>1238</v>
      </c>
      <c r="AB170" s="22"/>
      <c r="AC170" s="22"/>
      <c r="AD170" s="22"/>
      <c r="AE170" s="22"/>
      <c r="AF170" s="22"/>
      <c r="AG170" s="22"/>
      <c r="AH170" s="23" t="s">
        <v>1239</v>
      </c>
      <c r="AI170" s="23" t="s">
        <v>1110</v>
      </c>
      <c r="AJ170" s="22"/>
      <c r="AK170" s="22"/>
    </row>
    <row r="171" s="3" customFormat="1" ht="105" spans="1:37">
      <c r="A171" s="22">
        <v>19</v>
      </c>
      <c r="B171" s="22" t="s">
        <v>1240</v>
      </c>
      <c r="C171" s="22" t="s">
        <v>65</v>
      </c>
      <c r="D171" s="22" t="s">
        <v>66</v>
      </c>
      <c r="E171" s="22" t="s">
        <v>228</v>
      </c>
      <c r="F171" s="24" t="s">
        <v>1241</v>
      </c>
      <c r="G171" s="22" t="s">
        <v>1242</v>
      </c>
      <c r="H171" s="22" t="s">
        <v>1243</v>
      </c>
      <c r="I171" s="22" t="s">
        <v>71</v>
      </c>
      <c r="J171" s="22">
        <v>1</v>
      </c>
      <c r="K171" s="22" t="s">
        <v>51</v>
      </c>
      <c r="L171" s="22">
        <v>15</v>
      </c>
      <c r="M171" s="22">
        <v>15</v>
      </c>
      <c r="N171" s="22"/>
      <c r="O171" s="22"/>
      <c r="P171" s="22" t="s">
        <v>315</v>
      </c>
      <c r="Q171" s="22">
        <v>380</v>
      </c>
      <c r="R171" s="22">
        <v>203</v>
      </c>
      <c r="S171" s="22"/>
      <c r="T171" s="22" t="s">
        <v>1244</v>
      </c>
      <c r="U171" s="22" t="s">
        <v>1245</v>
      </c>
      <c r="V171" s="22" t="s">
        <v>235</v>
      </c>
      <c r="W171" s="22" t="s">
        <v>479</v>
      </c>
      <c r="X171" s="76" t="s">
        <v>1096</v>
      </c>
      <c r="Y171" s="22" t="s">
        <v>1097</v>
      </c>
      <c r="Z171" s="22" t="s">
        <v>1246</v>
      </c>
      <c r="AA171" s="22" t="s">
        <v>1247</v>
      </c>
      <c r="AB171" s="22"/>
      <c r="AC171" s="22"/>
      <c r="AD171" s="22"/>
      <c r="AE171" s="22"/>
      <c r="AF171" s="22"/>
      <c r="AG171" s="22"/>
      <c r="AH171" s="22" t="s">
        <v>1239</v>
      </c>
      <c r="AI171" s="22" t="s">
        <v>1110</v>
      </c>
      <c r="AJ171" s="22"/>
      <c r="AK171" s="22"/>
    </row>
    <row r="172" s="3" customFormat="1" ht="126" spans="1:37">
      <c r="A172" s="22">
        <v>20</v>
      </c>
      <c r="B172" s="22" t="s">
        <v>1248</v>
      </c>
      <c r="C172" s="22" t="s">
        <v>65</v>
      </c>
      <c r="D172" s="22" t="s">
        <v>66</v>
      </c>
      <c r="E172" s="22" t="s">
        <v>94</v>
      </c>
      <c r="F172" s="24" t="s">
        <v>1249</v>
      </c>
      <c r="G172" s="22" t="s">
        <v>1250</v>
      </c>
      <c r="H172" s="22" t="s">
        <v>1251</v>
      </c>
      <c r="I172" s="22" t="s">
        <v>98</v>
      </c>
      <c r="J172" s="22">
        <v>0.7</v>
      </c>
      <c r="K172" s="22" t="s">
        <v>51</v>
      </c>
      <c r="L172" s="22">
        <v>12</v>
      </c>
      <c r="M172" s="22">
        <v>12</v>
      </c>
      <c r="N172" s="22"/>
      <c r="O172" s="22"/>
      <c r="P172" s="22" t="s">
        <v>1252</v>
      </c>
      <c r="Q172" s="23">
        <v>548</v>
      </c>
      <c r="R172" s="22">
        <v>302</v>
      </c>
      <c r="S172" s="22"/>
      <c r="T172" s="22" t="s">
        <v>1253</v>
      </c>
      <c r="U172" s="77" t="s">
        <v>1254</v>
      </c>
      <c r="V172" s="22" t="s">
        <v>101</v>
      </c>
      <c r="W172" s="22" t="s">
        <v>740</v>
      </c>
      <c r="X172" s="76" t="s">
        <v>1096</v>
      </c>
      <c r="Y172" s="22" t="s">
        <v>1097</v>
      </c>
      <c r="Z172" s="22" t="s">
        <v>1125</v>
      </c>
      <c r="AA172" s="22" t="s">
        <v>1109</v>
      </c>
      <c r="AB172" s="22"/>
      <c r="AC172" s="22"/>
      <c r="AD172" s="22"/>
      <c r="AE172" s="22"/>
      <c r="AF172" s="22"/>
      <c r="AG172" s="22"/>
      <c r="AH172" s="22" t="s">
        <v>1110</v>
      </c>
      <c r="AI172" s="22" t="s">
        <v>1126</v>
      </c>
      <c r="AJ172" s="22"/>
      <c r="AK172" s="22"/>
    </row>
    <row r="173" s="3" customFormat="1" ht="52.5" spans="1:37">
      <c r="A173" s="22">
        <v>21</v>
      </c>
      <c r="B173" s="22" t="s">
        <v>1255</v>
      </c>
      <c r="C173" s="22" t="s">
        <v>65</v>
      </c>
      <c r="D173" s="22" t="s">
        <v>66</v>
      </c>
      <c r="E173" s="22" t="s">
        <v>94</v>
      </c>
      <c r="F173" s="24" t="s">
        <v>1256</v>
      </c>
      <c r="G173" s="22" t="s">
        <v>1257</v>
      </c>
      <c r="H173" s="22" t="s">
        <v>1258</v>
      </c>
      <c r="I173" s="22" t="s">
        <v>98</v>
      </c>
      <c r="J173" s="22">
        <v>0.7</v>
      </c>
      <c r="K173" s="22" t="s">
        <v>51</v>
      </c>
      <c r="L173" s="22">
        <v>12</v>
      </c>
      <c r="M173" s="22">
        <v>12</v>
      </c>
      <c r="N173" s="22"/>
      <c r="O173" s="22"/>
      <c r="P173" s="22" t="s">
        <v>1252</v>
      </c>
      <c r="Q173" s="23">
        <v>150</v>
      </c>
      <c r="R173" s="22">
        <v>123</v>
      </c>
      <c r="S173" s="22"/>
      <c r="T173" s="22" t="s">
        <v>1259</v>
      </c>
      <c r="U173" s="23" t="s">
        <v>1260</v>
      </c>
      <c r="V173" s="22" t="s">
        <v>101</v>
      </c>
      <c r="W173" s="22" t="s">
        <v>740</v>
      </c>
      <c r="X173" s="76" t="s">
        <v>1096</v>
      </c>
      <c r="Y173" s="22" t="s">
        <v>1097</v>
      </c>
      <c r="Z173" s="22" t="s">
        <v>1261</v>
      </c>
      <c r="AA173" s="22" t="s">
        <v>1262</v>
      </c>
      <c r="AB173" s="22"/>
      <c r="AC173" s="22"/>
      <c r="AD173" s="22"/>
      <c r="AE173" s="22"/>
      <c r="AF173" s="22"/>
      <c r="AG173" s="22"/>
      <c r="AH173" s="23" t="s">
        <v>499</v>
      </c>
      <c r="AI173" s="23" t="s">
        <v>1263</v>
      </c>
      <c r="AJ173" s="22"/>
      <c r="AK173" s="22"/>
    </row>
    <row r="174" s="3" customFormat="1" ht="126" spans="1:37">
      <c r="A174" s="22">
        <v>22</v>
      </c>
      <c r="B174" s="22" t="s">
        <v>1264</v>
      </c>
      <c r="C174" s="22" t="s">
        <v>65</v>
      </c>
      <c r="D174" s="22" t="s">
        <v>66</v>
      </c>
      <c r="E174" s="22" t="s">
        <v>94</v>
      </c>
      <c r="F174" s="24" t="s">
        <v>1265</v>
      </c>
      <c r="G174" s="22" t="s">
        <v>1120</v>
      </c>
      <c r="H174" s="22" t="s">
        <v>1266</v>
      </c>
      <c r="I174" s="22" t="s">
        <v>98</v>
      </c>
      <c r="J174" s="22">
        <v>0.7</v>
      </c>
      <c r="K174" s="22" t="s">
        <v>51</v>
      </c>
      <c r="L174" s="22">
        <v>12</v>
      </c>
      <c r="M174" s="22">
        <v>12</v>
      </c>
      <c r="N174" s="22"/>
      <c r="O174" s="22"/>
      <c r="P174" s="22" t="s">
        <v>1252</v>
      </c>
      <c r="Q174" s="23">
        <v>458</v>
      </c>
      <c r="R174" s="22">
        <v>246</v>
      </c>
      <c r="S174" s="22"/>
      <c r="T174" s="22" t="s">
        <v>1267</v>
      </c>
      <c r="U174" s="77" t="s">
        <v>1268</v>
      </c>
      <c r="V174" s="22" t="s">
        <v>101</v>
      </c>
      <c r="W174" s="22" t="s">
        <v>740</v>
      </c>
      <c r="X174" s="76" t="s">
        <v>1096</v>
      </c>
      <c r="Y174" s="22" t="s">
        <v>1097</v>
      </c>
      <c r="Z174" s="22" t="s">
        <v>1125</v>
      </c>
      <c r="AA174" s="22" t="s">
        <v>1109</v>
      </c>
      <c r="AB174" s="22"/>
      <c r="AC174" s="22"/>
      <c r="AD174" s="22"/>
      <c r="AE174" s="22"/>
      <c r="AF174" s="22"/>
      <c r="AG174" s="22"/>
      <c r="AH174" s="22" t="s">
        <v>1110</v>
      </c>
      <c r="AI174" s="22" t="s">
        <v>1126</v>
      </c>
      <c r="AJ174" s="22"/>
      <c r="AK174" s="22"/>
    </row>
    <row r="175" s="3" customFormat="1" ht="115.5" spans="1:37">
      <c r="A175" s="22">
        <v>23</v>
      </c>
      <c r="B175" s="22" t="s">
        <v>1269</v>
      </c>
      <c r="C175" s="22" t="s">
        <v>65</v>
      </c>
      <c r="D175" s="22" t="s">
        <v>66</v>
      </c>
      <c r="E175" s="22" t="s">
        <v>94</v>
      </c>
      <c r="F175" s="24" t="s">
        <v>1270</v>
      </c>
      <c r="G175" s="22" t="s">
        <v>1271</v>
      </c>
      <c r="H175" s="22" t="s">
        <v>1272</v>
      </c>
      <c r="I175" s="22" t="s">
        <v>98</v>
      </c>
      <c r="J175" s="22">
        <v>1.5</v>
      </c>
      <c r="K175" s="22" t="s">
        <v>51</v>
      </c>
      <c r="L175" s="22">
        <v>12</v>
      </c>
      <c r="M175" s="22">
        <v>12</v>
      </c>
      <c r="N175" s="22"/>
      <c r="O175" s="22"/>
      <c r="P175" s="23" t="s">
        <v>1273</v>
      </c>
      <c r="Q175" s="22">
        <v>1013</v>
      </c>
      <c r="R175" s="22">
        <v>545</v>
      </c>
      <c r="S175" s="22"/>
      <c r="T175" s="22" t="s">
        <v>1274</v>
      </c>
      <c r="U175" s="77" t="s">
        <v>1275</v>
      </c>
      <c r="V175" s="22" t="s">
        <v>101</v>
      </c>
      <c r="W175" s="22" t="s">
        <v>740</v>
      </c>
      <c r="X175" s="76" t="s">
        <v>1096</v>
      </c>
      <c r="Y175" s="22" t="s">
        <v>1097</v>
      </c>
      <c r="Z175" s="22" t="s">
        <v>1210</v>
      </c>
      <c r="AA175" s="22" t="s">
        <v>1211</v>
      </c>
      <c r="AB175" s="22"/>
      <c r="AC175" s="22"/>
      <c r="AD175" s="22"/>
      <c r="AE175" s="22"/>
      <c r="AF175" s="22"/>
      <c r="AG175" s="22"/>
      <c r="AH175" s="22" t="s">
        <v>1110</v>
      </c>
      <c r="AI175" s="22" t="s">
        <v>1219</v>
      </c>
      <c r="AJ175" s="22"/>
      <c r="AK175" s="22"/>
    </row>
    <row r="176" s="3" customFormat="1" ht="126" spans="1:37">
      <c r="A176" s="22">
        <v>24</v>
      </c>
      <c r="B176" s="23" t="s">
        <v>1276</v>
      </c>
      <c r="C176" s="22" t="s">
        <v>65</v>
      </c>
      <c r="D176" s="22" t="s">
        <v>66</v>
      </c>
      <c r="E176" s="22" t="s">
        <v>94</v>
      </c>
      <c r="F176" s="24" t="s">
        <v>1277</v>
      </c>
      <c r="G176" s="22" t="s">
        <v>1134</v>
      </c>
      <c r="H176" s="22" t="s">
        <v>1278</v>
      </c>
      <c r="I176" s="22" t="s">
        <v>98</v>
      </c>
      <c r="J176" s="22">
        <v>3.5</v>
      </c>
      <c r="K176" s="22" t="s">
        <v>51</v>
      </c>
      <c r="L176" s="22">
        <v>39</v>
      </c>
      <c r="M176" s="22">
        <v>39</v>
      </c>
      <c r="N176" s="22"/>
      <c r="O176" s="22"/>
      <c r="P176" s="23" t="s">
        <v>1279</v>
      </c>
      <c r="Q176" s="22">
        <v>345</v>
      </c>
      <c r="R176" s="22">
        <v>150</v>
      </c>
      <c r="S176" s="22"/>
      <c r="T176" s="22" t="s">
        <v>1280</v>
      </c>
      <c r="U176" s="77" t="s">
        <v>1281</v>
      </c>
      <c r="V176" s="22" t="s">
        <v>101</v>
      </c>
      <c r="W176" s="22" t="s">
        <v>740</v>
      </c>
      <c r="X176" s="76" t="s">
        <v>1096</v>
      </c>
      <c r="Y176" s="22" t="s">
        <v>1097</v>
      </c>
      <c r="Z176" s="22" t="s">
        <v>1134</v>
      </c>
      <c r="AA176" s="22" t="s">
        <v>1135</v>
      </c>
      <c r="AB176" s="22"/>
      <c r="AC176" s="22"/>
      <c r="AD176" s="22"/>
      <c r="AE176" s="22"/>
      <c r="AF176" s="22"/>
      <c r="AG176" s="22"/>
      <c r="AH176" s="22" t="s">
        <v>1110</v>
      </c>
      <c r="AI176" s="22" t="s">
        <v>1219</v>
      </c>
      <c r="AJ176" s="22"/>
      <c r="AK176" s="22"/>
    </row>
    <row r="177" s="3" customFormat="1" ht="105" spans="1:37">
      <c r="A177" s="22">
        <v>25</v>
      </c>
      <c r="B177" s="23" t="s">
        <v>1282</v>
      </c>
      <c r="C177" s="23" t="s">
        <v>65</v>
      </c>
      <c r="D177" s="22" t="s">
        <v>45</v>
      </c>
      <c r="E177" s="23" t="s">
        <v>46</v>
      </c>
      <c r="F177" s="24" t="s">
        <v>1283</v>
      </c>
      <c r="G177" s="23" t="s">
        <v>1284</v>
      </c>
      <c r="H177" s="23" t="s">
        <v>1285</v>
      </c>
      <c r="I177" s="23" t="s">
        <v>71</v>
      </c>
      <c r="J177" s="23">
        <v>1</v>
      </c>
      <c r="K177" s="23" t="s">
        <v>119</v>
      </c>
      <c r="L177" s="23">
        <v>40</v>
      </c>
      <c r="M177" s="23">
        <v>40</v>
      </c>
      <c r="N177" s="23"/>
      <c r="O177" s="23"/>
      <c r="P177" s="23" t="s">
        <v>1286</v>
      </c>
      <c r="Q177" s="39">
        <v>1013</v>
      </c>
      <c r="R177" s="23">
        <v>545</v>
      </c>
      <c r="S177" s="23"/>
      <c r="T177" s="78" t="s">
        <v>1217</v>
      </c>
      <c r="U177" s="78" t="s">
        <v>1218</v>
      </c>
      <c r="V177" s="23" t="s">
        <v>132</v>
      </c>
      <c r="W177" s="23" t="s">
        <v>133</v>
      </c>
      <c r="X177" s="79" t="s">
        <v>1096</v>
      </c>
      <c r="Y177" s="23" t="s">
        <v>1107</v>
      </c>
      <c r="Z177" s="23" t="s">
        <v>1210</v>
      </c>
      <c r="AA177" s="23" t="s">
        <v>1211</v>
      </c>
      <c r="AB177" s="23" t="s">
        <v>122</v>
      </c>
      <c r="AC177" s="22">
        <f t="shared" si="7"/>
        <v>40</v>
      </c>
      <c r="AD177" s="22">
        <v>34.2847</v>
      </c>
      <c r="AE177" s="22">
        <v>5.7153</v>
      </c>
      <c r="AF177" s="22"/>
      <c r="AG177" s="22"/>
      <c r="AH177" s="23" t="s">
        <v>245</v>
      </c>
      <c r="AI177" s="23" t="s">
        <v>522</v>
      </c>
      <c r="AJ177" s="23"/>
      <c r="AK177" s="22"/>
    </row>
    <row r="178" s="3" customFormat="1" ht="42" spans="1:37">
      <c r="A178" s="22">
        <v>26</v>
      </c>
      <c r="B178" s="23" t="s">
        <v>1287</v>
      </c>
      <c r="C178" s="22" t="s">
        <v>65</v>
      </c>
      <c r="D178" s="22" t="s">
        <v>45</v>
      </c>
      <c r="E178" s="22" t="s">
        <v>46</v>
      </c>
      <c r="F178" s="24" t="s">
        <v>1288</v>
      </c>
      <c r="G178" s="23" t="s">
        <v>1096</v>
      </c>
      <c r="H178" s="23" t="s">
        <v>319</v>
      </c>
      <c r="I178" s="23" t="s">
        <v>320</v>
      </c>
      <c r="J178" s="23">
        <v>1.6</v>
      </c>
      <c r="K178" s="23" t="s">
        <v>321</v>
      </c>
      <c r="L178" s="23">
        <v>80</v>
      </c>
      <c r="M178" s="23">
        <v>80</v>
      </c>
      <c r="N178" s="22"/>
      <c r="O178" s="22"/>
      <c r="P178" s="22" t="s">
        <v>322</v>
      </c>
      <c r="Q178" s="22">
        <v>900</v>
      </c>
      <c r="R178" s="22">
        <v>340</v>
      </c>
      <c r="S178" s="22">
        <v>0.015</v>
      </c>
      <c r="T178" s="22" t="s">
        <v>323</v>
      </c>
      <c r="U178" s="22" t="s">
        <v>324</v>
      </c>
      <c r="V178" s="22" t="s">
        <v>325</v>
      </c>
      <c r="W178" s="22" t="s">
        <v>326</v>
      </c>
      <c r="X178" s="23" t="s">
        <v>1096</v>
      </c>
      <c r="Y178" s="22" t="s">
        <v>1107</v>
      </c>
      <c r="Z178" s="23" t="s">
        <v>1096</v>
      </c>
      <c r="AA178" s="22" t="s">
        <v>1107</v>
      </c>
      <c r="AB178" s="23" t="s">
        <v>122</v>
      </c>
      <c r="AC178" s="22">
        <f t="shared" si="7"/>
        <v>80</v>
      </c>
      <c r="AD178" s="22">
        <v>80</v>
      </c>
      <c r="AE178" s="22"/>
      <c r="AF178" s="22"/>
      <c r="AG178" s="22"/>
      <c r="AH178" s="23" t="s">
        <v>327</v>
      </c>
      <c r="AI178" s="23" t="s">
        <v>328</v>
      </c>
      <c r="AJ178" s="23"/>
      <c r="AK178" s="22"/>
    </row>
    <row r="179" s="3" customFormat="1" ht="42" spans="1:37">
      <c r="A179" s="22">
        <v>27</v>
      </c>
      <c r="B179" s="22" t="s">
        <v>1289</v>
      </c>
      <c r="C179" s="22" t="s">
        <v>65</v>
      </c>
      <c r="D179" s="22" t="s">
        <v>45</v>
      </c>
      <c r="E179" s="23" t="s">
        <v>46</v>
      </c>
      <c r="F179" s="24" t="s">
        <v>1290</v>
      </c>
      <c r="G179" s="22" t="s">
        <v>1242</v>
      </c>
      <c r="H179" s="23" t="s">
        <v>542</v>
      </c>
      <c r="I179" s="23" t="s">
        <v>50</v>
      </c>
      <c r="J179" s="23">
        <v>1</v>
      </c>
      <c r="K179" s="23" t="s">
        <v>119</v>
      </c>
      <c r="L179" s="23">
        <v>5</v>
      </c>
      <c r="M179" s="23">
        <v>5</v>
      </c>
      <c r="N179" s="22"/>
      <c r="O179" s="22"/>
      <c r="P179" s="22" t="s">
        <v>332</v>
      </c>
      <c r="Q179" s="23">
        <v>1119</v>
      </c>
      <c r="R179" s="22">
        <v>679</v>
      </c>
      <c r="S179" s="22">
        <v>0.1</v>
      </c>
      <c r="T179" s="23" t="s">
        <v>543</v>
      </c>
      <c r="U179" s="23" t="s">
        <v>458</v>
      </c>
      <c r="V179" s="23" t="s">
        <v>55</v>
      </c>
      <c r="W179" s="23" t="s">
        <v>56</v>
      </c>
      <c r="X179" s="33" t="s">
        <v>1096</v>
      </c>
      <c r="Y179" s="36" t="s">
        <v>1107</v>
      </c>
      <c r="Z179" s="22" t="s">
        <v>1246</v>
      </c>
      <c r="AA179" s="22" t="s">
        <v>1247</v>
      </c>
      <c r="AB179" s="23" t="s">
        <v>122</v>
      </c>
      <c r="AC179" s="22">
        <f t="shared" si="7"/>
        <v>5</v>
      </c>
      <c r="AD179" s="23"/>
      <c r="AE179" s="23"/>
      <c r="AF179" s="22">
        <v>5</v>
      </c>
      <c r="AG179" s="22"/>
      <c r="AH179" s="23" t="s">
        <v>124</v>
      </c>
      <c r="AI179" s="23" t="s">
        <v>373</v>
      </c>
      <c r="AJ179" s="23"/>
      <c r="AK179" s="22"/>
    </row>
    <row r="180" s="3" customFormat="1" ht="52.5" spans="1:37">
      <c r="A180" s="22">
        <v>28</v>
      </c>
      <c r="B180" s="22" t="s">
        <v>1291</v>
      </c>
      <c r="C180" s="22" t="s">
        <v>65</v>
      </c>
      <c r="D180" s="22" t="s">
        <v>45</v>
      </c>
      <c r="E180" s="23" t="s">
        <v>46</v>
      </c>
      <c r="F180" s="24" t="s">
        <v>1292</v>
      </c>
      <c r="G180" s="22" t="s">
        <v>1129</v>
      </c>
      <c r="H180" s="23" t="s">
        <v>542</v>
      </c>
      <c r="I180" s="23" t="s">
        <v>50</v>
      </c>
      <c r="J180" s="23">
        <v>1</v>
      </c>
      <c r="K180" s="23" t="s">
        <v>119</v>
      </c>
      <c r="L180" s="23">
        <v>5</v>
      </c>
      <c r="M180" s="23">
        <v>5</v>
      </c>
      <c r="N180" s="22"/>
      <c r="O180" s="22"/>
      <c r="P180" s="22" t="s">
        <v>332</v>
      </c>
      <c r="Q180" s="23">
        <v>1087</v>
      </c>
      <c r="R180" s="22">
        <v>554</v>
      </c>
      <c r="S180" s="22">
        <v>0.2</v>
      </c>
      <c r="T180" s="23" t="s">
        <v>543</v>
      </c>
      <c r="U180" s="23" t="s">
        <v>458</v>
      </c>
      <c r="V180" s="23" t="s">
        <v>55</v>
      </c>
      <c r="W180" s="23" t="s">
        <v>56</v>
      </c>
      <c r="X180" s="33" t="s">
        <v>1096</v>
      </c>
      <c r="Y180" s="36" t="s">
        <v>1107</v>
      </c>
      <c r="Z180" s="22" t="s">
        <v>1134</v>
      </c>
      <c r="AA180" s="22" t="s">
        <v>1135</v>
      </c>
      <c r="AB180" s="23" t="s">
        <v>122</v>
      </c>
      <c r="AC180" s="22">
        <f t="shared" si="7"/>
        <v>5</v>
      </c>
      <c r="AD180" s="23"/>
      <c r="AE180" s="23"/>
      <c r="AF180" s="22">
        <v>5</v>
      </c>
      <c r="AG180" s="22"/>
      <c r="AH180" s="23" t="s">
        <v>124</v>
      </c>
      <c r="AI180" s="23" t="s">
        <v>373</v>
      </c>
      <c r="AJ180" s="23"/>
      <c r="AK180" s="22"/>
    </row>
    <row r="181" s="3" customFormat="1" ht="12" spans="1:37">
      <c r="A181" s="35" t="s">
        <v>349</v>
      </c>
      <c r="B181" s="35">
        <v>28</v>
      </c>
      <c r="C181" s="35"/>
      <c r="D181" s="35"/>
      <c r="E181" s="35"/>
      <c r="F181" s="35"/>
      <c r="G181" s="35"/>
      <c r="H181" s="35"/>
      <c r="I181" s="35"/>
      <c r="J181" s="35"/>
      <c r="K181" s="35"/>
      <c r="L181" s="35">
        <f>SUM(L153:L180)</f>
        <v>1543.7</v>
      </c>
      <c r="M181" s="35">
        <f>SUM(M153:M180)</f>
        <v>1543.7</v>
      </c>
      <c r="N181" s="35"/>
      <c r="O181" s="35"/>
      <c r="P181" s="35">
        <f>SUM(P153:P180)</f>
        <v>0</v>
      </c>
      <c r="Q181" s="35">
        <f>SUM(Q153:Q180)</f>
        <v>27236</v>
      </c>
      <c r="R181" s="35">
        <f>SUM(R153:R180)</f>
        <v>16317</v>
      </c>
      <c r="S181" s="35"/>
      <c r="T181" s="35"/>
      <c r="U181" s="35"/>
      <c r="V181" s="35"/>
      <c r="W181" s="35"/>
      <c r="X181" s="35"/>
      <c r="Y181" s="35"/>
      <c r="Z181" s="35"/>
      <c r="AA181" s="35"/>
      <c r="AB181" s="35"/>
      <c r="AC181" s="35">
        <f>SUM(AC153:AC180)</f>
        <v>1083</v>
      </c>
      <c r="AD181" s="35">
        <f>SUM(AD153:AD180)</f>
        <v>842.2847</v>
      </c>
      <c r="AE181" s="35">
        <f>SUM(AE153:AE180)</f>
        <v>80.7153</v>
      </c>
      <c r="AF181" s="35">
        <f>SUM(AF153:AF180)</f>
        <v>160</v>
      </c>
      <c r="AG181" s="35"/>
      <c r="AH181" s="35"/>
      <c r="AI181" s="35"/>
      <c r="AJ181" s="35"/>
      <c r="AK181" s="35"/>
    </row>
    <row r="182" s="3" customFormat="1" ht="115.5" spans="1:37">
      <c r="A182" s="39">
        <v>1</v>
      </c>
      <c r="B182" s="23" t="s">
        <v>1293</v>
      </c>
      <c r="C182" s="23" t="s">
        <v>65</v>
      </c>
      <c r="D182" s="23" t="s">
        <v>66</v>
      </c>
      <c r="E182" s="23" t="s">
        <v>207</v>
      </c>
      <c r="F182" s="24" t="s">
        <v>1294</v>
      </c>
      <c r="G182" s="23" t="s">
        <v>1295</v>
      </c>
      <c r="H182" s="23" t="s">
        <v>1296</v>
      </c>
      <c r="I182" s="23" t="s">
        <v>98</v>
      </c>
      <c r="J182" s="23">
        <v>4.144</v>
      </c>
      <c r="K182" s="23" t="s">
        <v>128</v>
      </c>
      <c r="L182" s="23">
        <v>320</v>
      </c>
      <c r="M182" s="23">
        <v>320</v>
      </c>
      <c r="N182" s="23"/>
      <c r="O182" s="23"/>
      <c r="P182" s="23" t="s">
        <v>1297</v>
      </c>
      <c r="Q182" s="23">
        <v>7342</v>
      </c>
      <c r="R182" s="23">
        <v>4965</v>
      </c>
      <c r="S182" s="23"/>
      <c r="T182" s="23" t="s">
        <v>1298</v>
      </c>
      <c r="U182" s="23" t="s">
        <v>411</v>
      </c>
      <c r="V182" s="22" t="s">
        <v>101</v>
      </c>
      <c r="W182" s="23" t="s">
        <v>102</v>
      </c>
      <c r="X182" s="23" t="s">
        <v>1299</v>
      </c>
      <c r="Y182" s="23" t="s">
        <v>1300</v>
      </c>
      <c r="Z182" s="23" t="s">
        <v>1301</v>
      </c>
      <c r="AA182" s="23" t="s">
        <v>1302</v>
      </c>
      <c r="AB182" s="23"/>
      <c r="AC182" s="23"/>
      <c r="AD182" s="23"/>
      <c r="AE182" s="23"/>
      <c r="AF182" s="23"/>
      <c r="AG182" s="23"/>
      <c r="AH182" s="23" t="s">
        <v>1303</v>
      </c>
      <c r="AI182" s="23" t="s">
        <v>1304</v>
      </c>
      <c r="AJ182" s="23"/>
      <c r="AK182" s="22"/>
    </row>
    <row r="183" s="3" customFormat="1" ht="52.5" spans="1:37">
      <c r="A183" s="39">
        <v>2</v>
      </c>
      <c r="B183" s="23" t="s">
        <v>1305</v>
      </c>
      <c r="C183" s="23" t="s">
        <v>65</v>
      </c>
      <c r="D183" s="23" t="s">
        <v>66</v>
      </c>
      <c r="E183" s="23" t="s">
        <v>228</v>
      </c>
      <c r="F183" s="24" t="s">
        <v>1306</v>
      </c>
      <c r="G183" s="23" t="s">
        <v>1307</v>
      </c>
      <c r="H183" s="23" t="s">
        <v>1308</v>
      </c>
      <c r="I183" s="23" t="s">
        <v>210</v>
      </c>
      <c r="J183" s="23">
        <v>3</v>
      </c>
      <c r="K183" s="23" t="s">
        <v>455</v>
      </c>
      <c r="L183" s="23">
        <v>200</v>
      </c>
      <c r="M183" s="23">
        <v>200</v>
      </c>
      <c r="N183" s="23"/>
      <c r="O183" s="23"/>
      <c r="P183" s="23" t="s">
        <v>1309</v>
      </c>
      <c r="Q183" s="23">
        <v>516</v>
      </c>
      <c r="R183" s="23">
        <v>359</v>
      </c>
      <c r="S183" s="23"/>
      <c r="T183" s="23" t="s">
        <v>1310</v>
      </c>
      <c r="U183" s="23" t="s">
        <v>1311</v>
      </c>
      <c r="V183" s="23" t="s">
        <v>235</v>
      </c>
      <c r="W183" s="22" t="s">
        <v>236</v>
      </c>
      <c r="X183" s="23" t="s">
        <v>1299</v>
      </c>
      <c r="Y183" s="23" t="s">
        <v>1300</v>
      </c>
      <c r="Z183" s="23" t="s">
        <v>1312</v>
      </c>
      <c r="AA183" s="23" t="s">
        <v>1313</v>
      </c>
      <c r="AB183" s="23" t="s">
        <v>122</v>
      </c>
      <c r="AC183" s="23">
        <f t="shared" ref="AC183:AC205" si="8">AD183+AE183+AF183+AG183</f>
        <v>200</v>
      </c>
      <c r="AD183" s="23">
        <v>200</v>
      </c>
      <c r="AE183" s="23"/>
      <c r="AF183" s="23"/>
      <c r="AG183" s="23"/>
      <c r="AH183" s="23" t="s">
        <v>1314</v>
      </c>
      <c r="AI183" s="23" t="s">
        <v>1315</v>
      </c>
      <c r="AJ183" s="23"/>
      <c r="AK183" s="22"/>
    </row>
    <row r="184" s="3" customFormat="1" ht="52.5" spans="1:37">
      <c r="A184" s="39">
        <v>3</v>
      </c>
      <c r="B184" s="23" t="s">
        <v>1316</v>
      </c>
      <c r="C184" s="22" t="s">
        <v>65</v>
      </c>
      <c r="D184" s="22" t="s">
        <v>66</v>
      </c>
      <c r="E184" s="23" t="s">
        <v>94</v>
      </c>
      <c r="F184" s="24" t="s">
        <v>1317</v>
      </c>
      <c r="G184" s="23" t="s">
        <v>1318</v>
      </c>
      <c r="H184" s="23" t="s">
        <v>1319</v>
      </c>
      <c r="I184" s="23" t="s">
        <v>98</v>
      </c>
      <c r="J184" s="23">
        <v>15</v>
      </c>
      <c r="K184" s="23" t="s">
        <v>455</v>
      </c>
      <c r="L184" s="23">
        <v>29</v>
      </c>
      <c r="M184" s="23">
        <v>29</v>
      </c>
      <c r="N184" s="23"/>
      <c r="O184" s="23"/>
      <c r="P184" s="23" t="s">
        <v>1320</v>
      </c>
      <c r="Q184" s="23">
        <v>340</v>
      </c>
      <c r="R184" s="23">
        <v>120</v>
      </c>
      <c r="S184" s="23"/>
      <c r="T184" s="23" t="s">
        <v>1321</v>
      </c>
      <c r="U184" s="23" t="s">
        <v>1322</v>
      </c>
      <c r="V184" s="22" t="s">
        <v>101</v>
      </c>
      <c r="W184" s="23" t="s">
        <v>102</v>
      </c>
      <c r="X184" s="23" t="s">
        <v>1299</v>
      </c>
      <c r="Y184" s="23" t="s">
        <v>1300</v>
      </c>
      <c r="Z184" s="23" t="s">
        <v>1323</v>
      </c>
      <c r="AA184" s="23" t="s">
        <v>1324</v>
      </c>
      <c r="AB184" s="23" t="s">
        <v>122</v>
      </c>
      <c r="AC184" s="23">
        <f t="shared" si="8"/>
        <v>29</v>
      </c>
      <c r="AD184" s="23">
        <v>29</v>
      </c>
      <c r="AE184" s="23"/>
      <c r="AF184" s="23"/>
      <c r="AG184" s="23"/>
      <c r="AH184" s="23" t="s">
        <v>1314</v>
      </c>
      <c r="AI184" s="23" t="s">
        <v>1315</v>
      </c>
      <c r="AJ184" s="23"/>
      <c r="AK184" s="22"/>
    </row>
    <row r="185" s="3" customFormat="1" ht="52.5" spans="1:37">
      <c r="A185" s="39">
        <v>4</v>
      </c>
      <c r="B185" s="23" t="s">
        <v>1325</v>
      </c>
      <c r="C185" s="23" t="s">
        <v>301</v>
      </c>
      <c r="D185" s="22" t="s">
        <v>66</v>
      </c>
      <c r="E185" s="23" t="s">
        <v>94</v>
      </c>
      <c r="F185" s="24" t="s">
        <v>1326</v>
      </c>
      <c r="G185" s="23" t="s">
        <v>1327</v>
      </c>
      <c r="H185" s="23" t="s">
        <v>1328</v>
      </c>
      <c r="I185" s="23" t="s">
        <v>98</v>
      </c>
      <c r="J185" s="23">
        <v>10</v>
      </c>
      <c r="K185" s="23" t="s">
        <v>455</v>
      </c>
      <c r="L185" s="23">
        <v>49</v>
      </c>
      <c r="M185" s="23">
        <v>49</v>
      </c>
      <c r="N185" s="23"/>
      <c r="O185" s="23"/>
      <c r="P185" s="23" t="s">
        <v>1329</v>
      </c>
      <c r="Q185" s="23">
        <v>270</v>
      </c>
      <c r="R185" s="23">
        <v>190</v>
      </c>
      <c r="S185" s="23"/>
      <c r="T185" s="23" t="s">
        <v>1330</v>
      </c>
      <c r="U185" s="23" t="s">
        <v>1322</v>
      </c>
      <c r="V185" s="22" t="s">
        <v>101</v>
      </c>
      <c r="W185" s="23" t="s">
        <v>102</v>
      </c>
      <c r="X185" s="23" t="s">
        <v>1299</v>
      </c>
      <c r="Y185" s="23" t="s">
        <v>1300</v>
      </c>
      <c r="Z185" s="23" t="s">
        <v>1331</v>
      </c>
      <c r="AA185" s="23" t="s">
        <v>1332</v>
      </c>
      <c r="AB185" s="23" t="s">
        <v>122</v>
      </c>
      <c r="AC185" s="23">
        <f t="shared" si="8"/>
        <v>49</v>
      </c>
      <c r="AD185" s="23">
        <v>49</v>
      </c>
      <c r="AE185" s="23"/>
      <c r="AF185" s="23"/>
      <c r="AG185" s="23"/>
      <c r="AH185" s="23" t="s">
        <v>1314</v>
      </c>
      <c r="AI185" s="23" t="s">
        <v>1315</v>
      </c>
      <c r="AJ185" s="23"/>
      <c r="AK185" s="22"/>
    </row>
    <row r="186" s="3" customFormat="1" ht="52.5" spans="1:37">
      <c r="A186" s="39">
        <v>5</v>
      </c>
      <c r="B186" s="23" t="s">
        <v>1333</v>
      </c>
      <c r="C186" s="23" t="s">
        <v>65</v>
      </c>
      <c r="D186" s="23" t="s">
        <v>66</v>
      </c>
      <c r="E186" s="23" t="s">
        <v>94</v>
      </c>
      <c r="F186" s="24" t="s">
        <v>1334</v>
      </c>
      <c r="G186" s="23" t="s">
        <v>1335</v>
      </c>
      <c r="H186" s="23" t="s">
        <v>1336</v>
      </c>
      <c r="I186" s="23" t="s">
        <v>71</v>
      </c>
      <c r="J186" s="23">
        <v>3</v>
      </c>
      <c r="K186" s="23" t="s">
        <v>455</v>
      </c>
      <c r="L186" s="23">
        <v>66</v>
      </c>
      <c r="M186" s="23">
        <v>66</v>
      </c>
      <c r="N186" s="23"/>
      <c r="O186" s="23"/>
      <c r="P186" s="23" t="s">
        <v>1337</v>
      </c>
      <c r="Q186" s="23">
        <v>340</v>
      </c>
      <c r="R186" s="23">
        <v>120</v>
      </c>
      <c r="S186" s="23"/>
      <c r="T186" s="23" t="s">
        <v>1338</v>
      </c>
      <c r="U186" s="23" t="s">
        <v>1339</v>
      </c>
      <c r="V186" s="23" t="s">
        <v>101</v>
      </c>
      <c r="W186" s="23" t="s">
        <v>102</v>
      </c>
      <c r="X186" s="23" t="s">
        <v>1299</v>
      </c>
      <c r="Y186" s="23" t="s">
        <v>1300</v>
      </c>
      <c r="Z186" s="23" t="s">
        <v>1340</v>
      </c>
      <c r="AA186" s="23" t="s">
        <v>1341</v>
      </c>
      <c r="AB186" s="23" t="s">
        <v>122</v>
      </c>
      <c r="AC186" s="23">
        <f t="shared" si="8"/>
        <v>66</v>
      </c>
      <c r="AD186" s="23">
        <v>66</v>
      </c>
      <c r="AE186" s="23"/>
      <c r="AF186" s="23"/>
      <c r="AG186" s="23"/>
      <c r="AH186" s="23" t="s">
        <v>1342</v>
      </c>
      <c r="AI186" s="23" t="s">
        <v>1343</v>
      </c>
      <c r="AJ186" s="23"/>
      <c r="AK186" s="22"/>
    </row>
    <row r="187" s="3" customFormat="1" ht="52.5" spans="1:37">
      <c r="A187" s="39">
        <v>6</v>
      </c>
      <c r="B187" s="23" t="s">
        <v>1344</v>
      </c>
      <c r="C187" s="23" t="s">
        <v>65</v>
      </c>
      <c r="D187" s="23" t="s">
        <v>66</v>
      </c>
      <c r="E187" s="23" t="s">
        <v>94</v>
      </c>
      <c r="F187" s="103" t="s">
        <v>1345</v>
      </c>
      <c r="G187" s="23" t="s">
        <v>1346</v>
      </c>
      <c r="H187" s="23" t="s">
        <v>1347</v>
      </c>
      <c r="I187" s="23" t="s">
        <v>210</v>
      </c>
      <c r="J187" s="23">
        <v>2</v>
      </c>
      <c r="K187" s="23" t="s">
        <v>455</v>
      </c>
      <c r="L187" s="23">
        <v>48</v>
      </c>
      <c r="M187" s="23">
        <v>48</v>
      </c>
      <c r="N187" s="23"/>
      <c r="O187" s="23"/>
      <c r="P187" s="23" t="s">
        <v>1348</v>
      </c>
      <c r="Q187" s="23">
        <v>320</v>
      </c>
      <c r="R187" s="23">
        <v>230</v>
      </c>
      <c r="S187" s="23"/>
      <c r="T187" s="23" t="s">
        <v>1349</v>
      </c>
      <c r="U187" s="23" t="s">
        <v>1339</v>
      </c>
      <c r="V187" s="23" t="s">
        <v>101</v>
      </c>
      <c r="W187" s="23" t="s">
        <v>102</v>
      </c>
      <c r="X187" s="23" t="s">
        <v>1299</v>
      </c>
      <c r="Y187" s="23" t="s">
        <v>1300</v>
      </c>
      <c r="Z187" s="23" t="s">
        <v>1350</v>
      </c>
      <c r="AA187" s="23" t="s">
        <v>1351</v>
      </c>
      <c r="AB187" s="23" t="s">
        <v>122</v>
      </c>
      <c r="AC187" s="23">
        <f t="shared" si="8"/>
        <v>48</v>
      </c>
      <c r="AD187" s="23">
        <v>48</v>
      </c>
      <c r="AE187" s="23"/>
      <c r="AF187" s="23"/>
      <c r="AG187" s="23"/>
      <c r="AH187" s="23" t="s">
        <v>1342</v>
      </c>
      <c r="AI187" s="23" t="s">
        <v>1343</v>
      </c>
      <c r="AJ187" s="23"/>
      <c r="AK187" s="22"/>
    </row>
    <row r="188" s="3" customFormat="1" ht="52.5" spans="1:37">
      <c r="A188" s="39">
        <v>7</v>
      </c>
      <c r="B188" s="23" t="s">
        <v>1352</v>
      </c>
      <c r="C188" s="23" t="s">
        <v>65</v>
      </c>
      <c r="D188" s="23" t="s">
        <v>66</v>
      </c>
      <c r="E188" s="23" t="s">
        <v>228</v>
      </c>
      <c r="F188" s="24" t="s">
        <v>1353</v>
      </c>
      <c r="G188" s="23" t="s">
        <v>1354</v>
      </c>
      <c r="H188" s="23" t="s">
        <v>1355</v>
      </c>
      <c r="I188" s="23" t="s">
        <v>210</v>
      </c>
      <c r="J188" s="23">
        <v>2</v>
      </c>
      <c r="K188" s="23" t="s">
        <v>455</v>
      </c>
      <c r="L188" s="23">
        <v>68</v>
      </c>
      <c r="M188" s="23">
        <v>68</v>
      </c>
      <c r="N188" s="23"/>
      <c r="O188" s="23"/>
      <c r="P188" s="23" t="s">
        <v>1356</v>
      </c>
      <c r="Q188" s="23">
        <v>1220</v>
      </c>
      <c r="R188" s="23">
        <v>284</v>
      </c>
      <c r="S188" s="23"/>
      <c r="T188" s="23" t="s">
        <v>1357</v>
      </c>
      <c r="U188" s="23" t="s">
        <v>1358</v>
      </c>
      <c r="V188" s="23" t="s">
        <v>235</v>
      </c>
      <c r="W188" s="23" t="s">
        <v>1359</v>
      </c>
      <c r="X188" s="23" t="s">
        <v>1299</v>
      </c>
      <c r="Y188" s="23" t="s">
        <v>1300</v>
      </c>
      <c r="Z188" s="23" t="s">
        <v>1360</v>
      </c>
      <c r="AA188" s="23" t="s">
        <v>1361</v>
      </c>
      <c r="AB188" s="23" t="s">
        <v>122</v>
      </c>
      <c r="AC188" s="23">
        <f t="shared" si="8"/>
        <v>68</v>
      </c>
      <c r="AD188" s="23">
        <v>68</v>
      </c>
      <c r="AE188" s="23"/>
      <c r="AF188" s="23"/>
      <c r="AG188" s="23"/>
      <c r="AH188" s="23" t="s">
        <v>1342</v>
      </c>
      <c r="AI188" s="23" t="s">
        <v>1343</v>
      </c>
      <c r="AJ188" s="23"/>
      <c r="AK188" s="22"/>
    </row>
    <row r="189" s="3" customFormat="1" ht="73.5" spans="1:37">
      <c r="A189" s="39">
        <v>8</v>
      </c>
      <c r="B189" s="23" t="s">
        <v>1362</v>
      </c>
      <c r="C189" s="23" t="s">
        <v>65</v>
      </c>
      <c r="D189" s="23" t="s">
        <v>66</v>
      </c>
      <c r="E189" s="23" t="s">
        <v>67</v>
      </c>
      <c r="F189" s="24" t="s">
        <v>1363</v>
      </c>
      <c r="G189" s="23" t="s">
        <v>1364</v>
      </c>
      <c r="H189" s="23" t="s">
        <v>631</v>
      </c>
      <c r="I189" s="23" t="s">
        <v>219</v>
      </c>
      <c r="J189" s="23">
        <v>1</v>
      </c>
      <c r="K189" s="23" t="s">
        <v>119</v>
      </c>
      <c r="L189" s="23">
        <v>50</v>
      </c>
      <c r="M189" s="23">
        <v>50</v>
      </c>
      <c r="N189" s="23"/>
      <c r="O189" s="23"/>
      <c r="P189" s="23" t="s">
        <v>220</v>
      </c>
      <c r="Q189" s="23">
        <v>5640</v>
      </c>
      <c r="R189" s="23">
        <v>2640</v>
      </c>
      <c r="S189" s="23"/>
      <c r="T189" s="23" t="s">
        <v>1365</v>
      </c>
      <c r="U189" s="23" t="s">
        <v>1366</v>
      </c>
      <c r="V189" s="23" t="s">
        <v>223</v>
      </c>
      <c r="W189" s="23" t="s">
        <v>224</v>
      </c>
      <c r="X189" s="23" t="s">
        <v>1299</v>
      </c>
      <c r="Y189" s="23" t="s">
        <v>1300</v>
      </c>
      <c r="Z189" s="23" t="s">
        <v>1364</v>
      </c>
      <c r="AA189" s="23" t="s">
        <v>1300</v>
      </c>
      <c r="AB189" s="23" t="s">
        <v>122</v>
      </c>
      <c r="AC189" s="23">
        <f t="shared" si="8"/>
        <v>50</v>
      </c>
      <c r="AD189" s="23"/>
      <c r="AE189" s="23">
        <v>50</v>
      </c>
      <c r="AF189" s="23"/>
      <c r="AG189" s="23"/>
      <c r="AH189" s="23" t="s">
        <v>244</v>
      </c>
      <c r="AI189" s="23" t="s">
        <v>635</v>
      </c>
      <c r="AJ189" s="23"/>
      <c r="AK189" s="22"/>
    </row>
    <row r="190" s="3" customFormat="1" ht="52.5" spans="1:37">
      <c r="A190" s="39">
        <v>9</v>
      </c>
      <c r="B190" s="23" t="s">
        <v>1367</v>
      </c>
      <c r="C190" s="23" t="s">
        <v>65</v>
      </c>
      <c r="D190" s="23" t="s">
        <v>66</v>
      </c>
      <c r="E190" s="23" t="s">
        <v>67</v>
      </c>
      <c r="F190" s="24" t="s">
        <v>1368</v>
      </c>
      <c r="G190" s="23" t="s">
        <v>1369</v>
      </c>
      <c r="H190" s="23" t="s">
        <v>1370</v>
      </c>
      <c r="I190" s="23" t="s">
        <v>111</v>
      </c>
      <c r="J190" s="23">
        <v>400</v>
      </c>
      <c r="K190" s="23" t="s">
        <v>51</v>
      </c>
      <c r="L190" s="23">
        <v>24</v>
      </c>
      <c r="M190" s="23">
        <v>24</v>
      </c>
      <c r="N190" s="23"/>
      <c r="O190" s="23"/>
      <c r="P190" s="23" t="s">
        <v>1371</v>
      </c>
      <c r="Q190" s="23">
        <v>320</v>
      </c>
      <c r="R190" s="23">
        <v>160</v>
      </c>
      <c r="S190" s="23"/>
      <c r="T190" s="23" t="s">
        <v>1372</v>
      </c>
      <c r="U190" s="23" t="s">
        <v>1373</v>
      </c>
      <c r="V190" s="23" t="s">
        <v>900</v>
      </c>
      <c r="W190" s="23" t="s">
        <v>901</v>
      </c>
      <c r="X190" s="23" t="s">
        <v>1299</v>
      </c>
      <c r="Y190" s="23" t="s">
        <v>1300</v>
      </c>
      <c r="Z190" s="23" t="s">
        <v>1350</v>
      </c>
      <c r="AA190" s="23" t="s">
        <v>1351</v>
      </c>
      <c r="AB190" s="23" t="s">
        <v>122</v>
      </c>
      <c r="AC190" s="23">
        <f t="shared" si="8"/>
        <v>24</v>
      </c>
      <c r="AD190" s="23"/>
      <c r="AE190" s="23"/>
      <c r="AF190" s="23">
        <v>24</v>
      </c>
      <c r="AG190" s="23"/>
      <c r="AH190" s="23" t="s">
        <v>440</v>
      </c>
      <c r="AI190" s="23" t="s">
        <v>260</v>
      </c>
      <c r="AJ190" s="23"/>
      <c r="AK190" s="22"/>
    </row>
    <row r="191" s="3" customFormat="1" ht="52.5" spans="1:37">
      <c r="A191" s="39">
        <v>10</v>
      </c>
      <c r="B191" s="23" t="s">
        <v>1374</v>
      </c>
      <c r="C191" s="23" t="s">
        <v>65</v>
      </c>
      <c r="D191" s="22" t="s">
        <v>45</v>
      </c>
      <c r="E191" s="22" t="s">
        <v>46</v>
      </c>
      <c r="F191" s="24" t="s">
        <v>1375</v>
      </c>
      <c r="G191" s="23" t="s">
        <v>1323</v>
      </c>
      <c r="H191" s="23" t="s">
        <v>1376</v>
      </c>
      <c r="I191" s="23" t="s">
        <v>50</v>
      </c>
      <c r="J191" s="23">
        <v>1</v>
      </c>
      <c r="K191" s="23" t="s">
        <v>140</v>
      </c>
      <c r="L191" s="23">
        <v>45</v>
      </c>
      <c r="M191" s="23">
        <v>45</v>
      </c>
      <c r="N191" s="23"/>
      <c r="O191" s="23"/>
      <c r="P191" s="23" t="s">
        <v>1377</v>
      </c>
      <c r="Q191" s="23">
        <v>280</v>
      </c>
      <c r="R191" s="23">
        <v>120</v>
      </c>
      <c r="S191" s="23">
        <v>0.2</v>
      </c>
      <c r="T191" s="23" t="s">
        <v>1376</v>
      </c>
      <c r="U191" s="23" t="s">
        <v>1378</v>
      </c>
      <c r="V191" s="23" t="s">
        <v>845</v>
      </c>
      <c r="W191" s="23" t="s">
        <v>1047</v>
      </c>
      <c r="X191" s="23" t="s">
        <v>1299</v>
      </c>
      <c r="Y191" s="23" t="s">
        <v>1379</v>
      </c>
      <c r="Z191" s="23" t="s">
        <v>1323</v>
      </c>
      <c r="AA191" s="23" t="s">
        <v>1324</v>
      </c>
      <c r="AB191" s="23"/>
      <c r="AC191" s="23"/>
      <c r="AD191" s="23"/>
      <c r="AE191" s="23"/>
      <c r="AF191" s="23"/>
      <c r="AG191" s="23"/>
      <c r="AH191" s="23" t="s">
        <v>1380</v>
      </c>
      <c r="AI191" s="23" t="s">
        <v>1381</v>
      </c>
      <c r="AJ191" s="23"/>
      <c r="AK191" s="22"/>
    </row>
    <row r="192" s="3" customFormat="1" ht="52.5" spans="1:37">
      <c r="A192" s="39">
        <v>11</v>
      </c>
      <c r="B192" s="23" t="s">
        <v>1382</v>
      </c>
      <c r="C192" s="23" t="s">
        <v>65</v>
      </c>
      <c r="D192" s="22" t="s">
        <v>45</v>
      </c>
      <c r="E192" s="22" t="s">
        <v>46</v>
      </c>
      <c r="F192" s="103" t="s">
        <v>1383</v>
      </c>
      <c r="G192" s="23" t="s">
        <v>1323</v>
      </c>
      <c r="H192" s="23" t="s">
        <v>1384</v>
      </c>
      <c r="I192" s="23" t="s">
        <v>50</v>
      </c>
      <c r="J192" s="23">
        <v>1</v>
      </c>
      <c r="K192" s="23" t="s">
        <v>128</v>
      </c>
      <c r="L192" s="23">
        <v>45</v>
      </c>
      <c r="M192" s="23">
        <v>45</v>
      </c>
      <c r="N192" s="23"/>
      <c r="O192" s="23"/>
      <c r="P192" s="23" t="s">
        <v>1377</v>
      </c>
      <c r="Q192" s="23">
        <v>280</v>
      </c>
      <c r="R192" s="23">
        <v>120</v>
      </c>
      <c r="S192" s="23">
        <v>0.2</v>
      </c>
      <c r="T192" s="23" t="s">
        <v>1384</v>
      </c>
      <c r="U192" s="23" t="s">
        <v>1378</v>
      </c>
      <c r="V192" s="23" t="s">
        <v>55</v>
      </c>
      <c r="W192" s="23" t="s">
        <v>56</v>
      </c>
      <c r="X192" s="23" t="s">
        <v>1299</v>
      </c>
      <c r="Y192" s="23" t="s">
        <v>1379</v>
      </c>
      <c r="Z192" s="23" t="s">
        <v>1323</v>
      </c>
      <c r="AA192" s="23" t="s">
        <v>1324</v>
      </c>
      <c r="AB192" s="23"/>
      <c r="AC192" s="23"/>
      <c r="AD192" s="23"/>
      <c r="AE192" s="23"/>
      <c r="AF192" s="23"/>
      <c r="AG192" s="23"/>
      <c r="AH192" s="23" t="s">
        <v>1380</v>
      </c>
      <c r="AI192" s="23" t="s">
        <v>1385</v>
      </c>
      <c r="AJ192" s="23"/>
      <c r="AK192" s="22"/>
    </row>
    <row r="193" s="3" customFormat="1" ht="52.5" spans="1:37">
      <c r="A193" s="39">
        <v>12</v>
      </c>
      <c r="B193" s="23" t="s">
        <v>1386</v>
      </c>
      <c r="C193" s="23" t="s">
        <v>65</v>
      </c>
      <c r="D193" s="22" t="s">
        <v>45</v>
      </c>
      <c r="E193" s="22" t="s">
        <v>46</v>
      </c>
      <c r="F193" s="24" t="s">
        <v>1387</v>
      </c>
      <c r="G193" s="23" t="s">
        <v>1331</v>
      </c>
      <c r="H193" s="23" t="s">
        <v>1388</v>
      </c>
      <c r="I193" s="23" t="s">
        <v>71</v>
      </c>
      <c r="J193" s="23">
        <v>1</v>
      </c>
      <c r="K193" s="23" t="s">
        <v>140</v>
      </c>
      <c r="L193" s="23">
        <v>45</v>
      </c>
      <c r="M193" s="23">
        <v>45</v>
      </c>
      <c r="N193" s="23"/>
      <c r="O193" s="23"/>
      <c r="P193" s="23" t="s">
        <v>1389</v>
      </c>
      <c r="Q193" s="23">
        <v>210</v>
      </c>
      <c r="R193" s="23">
        <v>70</v>
      </c>
      <c r="S193" s="23">
        <v>0.2</v>
      </c>
      <c r="T193" s="23" t="s">
        <v>1388</v>
      </c>
      <c r="U193" s="23" t="s">
        <v>1390</v>
      </c>
      <c r="V193" s="23" t="s">
        <v>132</v>
      </c>
      <c r="W193" s="23" t="s">
        <v>133</v>
      </c>
      <c r="X193" s="23" t="s">
        <v>1299</v>
      </c>
      <c r="Y193" s="23" t="s">
        <v>1379</v>
      </c>
      <c r="Z193" s="23" t="s">
        <v>1331</v>
      </c>
      <c r="AA193" s="23" t="s">
        <v>1332</v>
      </c>
      <c r="AB193" s="23"/>
      <c r="AC193" s="23"/>
      <c r="AD193" s="23"/>
      <c r="AE193" s="23"/>
      <c r="AF193" s="23"/>
      <c r="AG193" s="23"/>
      <c r="AH193" s="23" t="s">
        <v>1380</v>
      </c>
      <c r="AI193" s="23" t="s">
        <v>1381</v>
      </c>
      <c r="AJ193" s="23"/>
      <c r="AK193" s="22"/>
    </row>
    <row r="194" s="3" customFormat="1" ht="52.5" spans="1:37">
      <c r="A194" s="39">
        <v>13</v>
      </c>
      <c r="B194" s="23" t="s">
        <v>1391</v>
      </c>
      <c r="C194" s="23" t="s">
        <v>65</v>
      </c>
      <c r="D194" s="22" t="s">
        <v>45</v>
      </c>
      <c r="E194" s="23" t="s">
        <v>1392</v>
      </c>
      <c r="F194" s="103" t="s">
        <v>1393</v>
      </c>
      <c r="G194" s="23" t="s">
        <v>1340</v>
      </c>
      <c r="H194" s="23" t="s">
        <v>1394</v>
      </c>
      <c r="I194" s="23" t="s">
        <v>71</v>
      </c>
      <c r="J194" s="23">
        <v>1</v>
      </c>
      <c r="K194" s="23" t="s">
        <v>140</v>
      </c>
      <c r="L194" s="23">
        <v>45</v>
      </c>
      <c r="M194" s="23">
        <v>45</v>
      </c>
      <c r="N194" s="23"/>
      <c r="O194" s="23"/>
      <c r="P194" s="23" t="s">
        <v>1389</v>
      </c>
      <c r="Q194" s="23">
        <v>340</v>
      </c>
      <c r="R194" s="23">
        <v>120</v>
      </c>
      <c r="S194" s="23">
        <v>0.2</v>
      </c>
      <c r="T194" s="23" t="s">
        <v>1394</v>
      </c>
      <c r="U194" s="23" t="s">
        <v>1395</v>
      </c>
      <c r="V194" s="23" t="s">
        <v>1396</v>
      </c>
      <c r="W194" s="23" t="s">
        <v>1397</v>
      </c>
      <c r="X194" s="23" t="s">
        <v>1299</v>
      </c>
      <c r="Y194" s="23" t="s">
        <v>1379</v>
      </c>
      <c r="Z194" s="23" t="s">
        <v>1340</v>
      </c>
      <c r="AA194" s="23" t="s">
        <v>1341</v>
      </c>
      <c r="AB194" s="23"/>
      <c r="AC194" s="23"/>
      <c r="AD194" s="23"/>
      <c r="AE194" s="23"/>
      <c r="AF194" s="23"/>
      <c r="AG194" s="23"/>
      <c r="AH194" s="23" t="s">
        <v>1380</v>
      </c>
      <c r="AI194" s="23" t="s">
        <v>1381</v>
      </c>
      <c r="AJ194" s="23"/>
      <c r="AK194" s="22"/>
    </row>
    <row r="195" s="3" customFormat="1" ht="52.5" spans="1:37">
      <c r="A195" s="39">
        <v>14</v>
      </c>
      <c r="B195" s="23" t="s">
        <v>1398</v>
      </c>
      <c r="C195" s="23" t="s">
        <v>65</v>
      </c>
      <c r="D195" s="22" t="s">
        <v>45</v>
      </c>
      <c r="E195" s="22" t="s">
        <v>46</v>
      </c>
      <c r="F195" s="24" t="s">
        <v>1399</v>
      </c>
      <c r="G195" s="23" t="s">
        <v>1350</v>
      </c>
      <c r="H195" s="23" t="s">
        <v>1400</v>
      </c>
      <c r="I195" s="23" t="s">
        <v>71</v>
      </c>
      <c r="J195" s="23">
        <v>1</v>
      </c>
      <c r="K195" s="23" t="s">
        <v>128</v>
      </c>
      <c r="L195" s="23">
        <v>45</v>
      </c>
      <c r="M195" s="23">
        <v>45</v>
      </c>
      <c r="N195" s="23"/>
      <c r="O195" s="23"/>
      <c r="P195" s="23" t="s">
        <v>1389</v>
      </c>
      <c r="Q195" s="23">
        <v>120</v>
      </c>
      <c r="R195" s="23">
        <v>40</v>
      </c>
      <c r="S195" s="23">
        <v>0.2</v>
      </c>
      <c r="T195" s="23" t="s">
        <v>1400</v>
      </c>
      <c r="U195" s="23" t="s">
        <v>1401</v>
      </c>
      <c r="V195" s="23" t="s">
        <v>845</v>
      </c>
      <c r="W195" s="23" t="s">
        <v>1047</v>
      </c>
      <c r="X195" s="23" t="s">
        <v>1299</v>
      </c>
      <c r="Y195" s="23" t="s">
        <v>1379</v>
      </c>
      <c r="Z195" s="23" t="s">
        <v>1350</v>
      </c>
      <c r="AA195" s="23" t="s">
        <v>1402</v>
      </c>
      <c r="AB195" s="23"/>
      <c r="AC195" s="23"/>
      <c r="AD195" s="23"/>
      <c r="AE195" s="23"/>
      <c r="AF195" s="23"/>
      <c r="AG195" s="23"/>
      <c r="AH195" s="23" t="s">
        <v>1380</v>
      </c>
      <c r="AI195" s="23" t="s">
        <v>1385</v>
      </c>
      <c r="AJ195" s="23"/>
      <c r="AK195" s="22"/>
    </row>
    <row r="196" s="3" customFormat="1" ht="52.5" spans="1:37">
      <c r="A196" s="39">
        <v>15</v>
      </c>
      <c r="B196" s="23" t="s">
        <v>1403</v>
      </c>
      <c r="C196" s="23" t="s">
        <v>65</v>
      </c>
      <c r="D196" s="23" t="s">
        <v>66</v>
      </c>
      <c r="E196" s="22" t="s">
        <v>94</v>
      </c>
      <c r="F196" s="24" t="s">
        <v>1404</v>
      </c>
      <c r="G196" s="23" t="s">
        <v>1312</v>
      </c>
      <c r="H196" s="23" t="s">
        <v>1405</v>
      </c>
      <c r="I196" s="23" t="s">
        <v>210</v>
      </c>
      <c r="J196" s="23">
        <v>1</v>
      </c>
      <c r="K196" s="23" t="s">
        <v>128</v>
      </c>
      <c r="L196" s="23">
        <v>30</v>
      </c>
      <c r="M196" s="23">
        <v>30</v>
      </c>
      <c r="N196" s="23"/>
      <c r="O196" s="23"/>
      <c r="P196" s="23" t="s">
        <v>1389</v>
      </c>
      <c r="Q196" s="23">
        <v>120</v>
      </c>
      <c r="R196" s="23">
        <v>30</v>
      </c>
      <c r="S196" s="23"/>
      <c r="T196" s="23" t="s">
        <v>1405</v>
      </c>
      <c r="U196" s="23" t="s">
        <v>411</v>
      </c>
      <c r="V196" s="23" t="s">
        <v>101</v>
      </c>
      <c r="W196" s="23" t="s">
        <v>740</v>
      </c>
      <c r="X196" s="23" t="s">
        <v>1299</v>
      </c>
      <c r="Y196" s="23" t="s">
        <v>1379</v>
      </c>
      <c r="Z196" s="23" t="s">
        <v>1312</v>
      </c>
      <c r="AA196" s="23" t="s">
        <v>1313</v>
      </c>
      <c r="AB196" s="23"/>
      <c r="AC196" s="23"/>
      <c r="AD196" s="23"/>
      <c r="AE196" s="23"/>
      <c r="AF196" s="23"/>
      <c r="AG196" s="23"/>
      <c r="AH196" s="23" t="s">
        <v>1380</v>
      </c>
      <c r="AI196" s="23" t="s">
        <v>1385</v>
      </c>
      <c r="AJ196" s="23"/>
      <c r="AK196" s="22"/>
    </row>
    <row r="197" s="3" customFormat="1" ht="42" spans="1:37">
      <c r="A197" s="39">
        <v>16</v>
      </c>
      <c r="B197" s="23" t="s">
        <v>1406</v>
      </c>
      <c r="C197" s="23" t="s">
        <v>65</v>
      </c>
      <c r="D197" s="22" t="s">
        <v>45</v>
      </c>
      <c r="E197" s="22" t="s">
        <v>46</v>
      </c>
      <c r="F197" s="24" t="s">
        <v>1407</v>
      </c>
      <c r="G197" s="23" t="s">
        <v>1312</v>
      </c>
      <c r="H197" s="23" t="s">
        <v>1408</v>
      </c>
      <c r="I197" s="23" t="s">
        <v>71</v>
      </c>
      <c r="J197" s="23">
        <v>1</v>
      </c>
      <c r="K197" s="23" t="s">
        <v>128</v>
      </c>
      <c r="L197" s="23">
        <v>45</v>
      </c>
      <c r="M197" s="23">
        <v>45</v>
      </c>
      <c r="N197" s="23"/>
      <c r="O197" s="23"/>
      <c r="P197" s="23" t="s">
        <v>1389</v>
      </c>
      <c r="Q197" s="23">
        <v>120</v>
      </c>
      <c r="R197" s="23">
        <v>30</v>
      </c>
      <c r="S197" s="23">
        <v>0.2</v>
      </c>
      <c r="T197" s="23" t="s">
        <v>1408</v>
      </c>
      <c r="U197" s="23" t="s">
        <v>1401</v>
      </c>
      <c r="V197" s="23" t="s">
        <v>845</v>
      </c>
      <c r="W197" s="23" t="s">
        <v>1047</v>
      </c>
      <c r="X197" s="23" t="s">
        <v>1299</v>
      </c>
      <c r="Y197" s="23" t="s">
        <v>1379</v>
      </c>
      <c r="Z197" s="23" t="s">
        <v>1312</v>
      </c>
      <c r="AA197" s="23" t="s">
        <v>1313</v>
      </c>
      <c r="AB197" s="23"/>
      <c r="AC197" s="23"/>
      <c r="AD197" s="23"/>
      <c r="AE197" s="23"/>
      <c r="AF197" s="23"/>
      <c r="AG197" s="23"/>
      <c r="AH197" s="23" t="s">
        <v>1380</v>
      </c>
      <c r="AI197" s="23" t="s">
        <v>1385</v>
      </c>
      <c r="AJ197" s="23"/>
      <c r="AK197" s="22"/>
    </row>
    <row r="198" s="3" customFormat="1" ht="52.5" spans="1:37">
      <c r="A198" s="39">
        <v>17</v>
      </c>
      <c r="B198" s="23" t="s">
        <v>1409</v>
      </c>
      <c r="C198" s="23" t="s">
        <v>65</v>
      </c>
      <c r="D198" s="23" t="s">
        <v>66</v>
      </c>
      <c r="E198" s="23" t="s">
        <v>207</v>
      </c>
      <c r="F198" s="24" t="s">
        <v>1410</v>
      </c>
      <c r="G198" s="23" t="s">
        <v>1411</v>
      </c>
      <c r="H198" s="23" t="s">
        <v>1412</v>
      </c>
      <c r="I198" s="23" t="s">
        <v>98</v>
      </c>
      <c r="J198" s="23">
        <v>1.3</v>
      </c>
      <c r="K198" s="23" t="s">
        <v>119</v>
      </c>
      <c r="L198" s="23">
        <v>12</v>
      </c>
      <c r="M198" s="23">
        <v>12</v>
      </c>
      <c r="N198" s="23"/>
      <c r="O198" s="23"/>
      <c r="P198" s="23" t="s">
        <v>1413</v>
      </c>
      <c r="Q198" s="23">
        <v>340</v>
      </c>
      <c r="R198" s="23">
        <v>24</v>
      </c>
      <c r="S198" s="23"/>
      <c r="T198" s="23" t="s">
        <v>1412</v>
      </c>
      <c r="U198" s="23" t="s">
        <v>411</v>
      </c>
      <c r="V198" s="23" t="s">
        <v>101</v>
      </c>
      <c r="W198" s="23" t="s">
        <v>740</v>
      </c>
      <c r="X198" s="23" t="s">
        <v>1299</v>
      </c>
      <c r="Y198" s="23" t="s">
        <v>1379</v>
      </c>
      <c r="Z198" s="23" t="s">
        <v>1301</v>
      </c>
      <c r="AA198" s="23" t="s">
        <v>1302</v>
      </c>
      <c r="AB198" s="23"/>
      <c r="AC198" s="23"/>
      <c r="AD198" s="23"/>
      <c r="AE198" s="23"/>
      <c r="AF198" s="23"/>
      <c r="AG198" s="23"/>
      <c r="AH198" s="23" t="s">
        <v>1414</v>
      </c>
      <c r="AI198" s="23" t="s">
        <v>1415</v>
      </c>
      <c r="AJ198" s="23"/>
      <c r="AK198" s="22"/>
    </row>
    <row r="199" s="3" customFormat="1" ht="52.5" spans="1:37">
      <c r="A199" s="39">
        <v>18</v>
      </c>
      <c r="B199" s="23" t="s">
        <v>1416</v>
      </c>
      <c r="C199" s="23" t="s">
        <v>65</v>
      </c>
      <c r="D199" s="23" t="s">
        <v>66</v>
      </c>
      <c r="E199" s="22" t="s">
        <v>94</v>
      </c>
      <c r="F199" s="24" t="s">
        <v>1417</v>
      </c>
      <c r="G199" s="23" t="s">
        <v>1418</v>
      </c>
      <c r="H199" s="23" t="s">
        <v>1419</v>
      </c>
      <c r="I199" s="23" t="s">
        <v>98</v>
      </c>
      <c r="J199" s="23">
        <v>3</v>
      </c>
      <c r="K199" s="23" t="s">
        <v>119</v>
      </c>
      <c r="L199" s="23">
        <v>12</v>
      </c>
      <c r="M199" s="23">
        <v>12</v>
      </c>
      <c r="N199" s="23"/>
      <c r="O199" s="23"/>
      <c r="P199" s="23" t="s">
        <v>1420</v>
      </c>
      <c r="Q199" s="23">
        <v>86</v>
      </c>
      <c r="R199" s="23">
        <v>12</v>
      </c>
      <c r="S199" s="23"/>
      <c r="T199" s="23" t="s">
        <v>1419</v>
      </c>
      <c r="U199" s="23" t="s">
        <v>411</v>
      </c>
      <c r="V199" s="23" t="s">
        <v>101</v>
      </c>
      <c r="W199" s="23" t="s">
        <v>740</v>
      </c>
      <c r="X199" s="23" t="s">
        <v>1299</v>
      </c>
      <c r="Y199" s="23" t="s">
        <v>1379</v>
      </c>
      <c r="Z199" s="23" t="s">
        <v>1350</v>
      </c>
      <c r="AA199" s="23" t="s">
        <v>1402</v>
      </c>
      <c r="AB199" s="23"/>
      <c r="AC199" s="23"/>
      <c r="AD199" s="23"/>
      <c r="AE199" s="23"/>
      <c r="AF199" s="23"/>
      <c r="AG199" s="23"/>
      <c r="AH199" s="23" t="s">
        <v>1414</v>
      </c>
      <c r="AI199" s="23" t="s">
        <v>1415</v>
      </c>
      <c r="AJ199" s="23"/>
      <c r="AK199" s="22"/>
    </row>
    <row r="200" s="3" customFormat="1" ht="52.5" spans="1:37">
      <c r="A200" s="39">
        <v>19</v>
      </c>
      <c r="B200" s="23" t="s">
        <v>1421</v>
      </c>
      <c r="C200" s="23" t="s">
        <v>65</v>
      </c>
      <c r="D200" s="23" t="s">
        <v>66</v>
      </c>
      <c r="E200" s="23" t="s">
        <v>207</v>
      </c>
      <c r="F200" s="24" t="s">
        <v>1422</v>
      </c>
      <c r="G200" s="23" t="s">
        <v>1423</v>
      </c>
      <c r="H200" s="23" t="s">
        <v>1424</v>
      </c>
      <c r="I200" s="23" t="s">
        <v>98</v>
      </c>
      <c r="J200" s="23">
        <v>0.5</v>
      </c>
      <c r="K200" s="23" t="s">
        <v>51</v>
      </c>
      <c r="L200" s="23">
        <v>12</v>
      </c>
      <c r="M200" s="23">
        <v>12</v>
      </c>
      <c r="N200" s="23"/>
      <c r="O200" s="23"/>
      <c r="P200" s="23" t="s">
        <v>1004</v>
      </c>
      <c r="Q200" s="23">
        <v>126</v>
      </c>
      <c r="R200" s="23">
        <v>20</v>
      </c>
      <c r="S200" s="23"/>
      <c r="T200" s="23" t="s">
        <v>1424</v>
      </c>
      <c r="U200" s="23" t="s">
        <v>411</v>
      </c>
      <c r="V200" s="23" t="s">
        <v>101</v>
      </c>
      <c r="W200" s="23" t="s">
        <v>740</v>
      </c>
      <c r="X200" s="23" t="s">
        <v>1299</v>
      </c>
      <c r="Y200" s="23" t="s">
        <v>1379</v>
      </c>
      <c r="Z200" s="23" t="s">
        <v>1360</v>
      </c>
      <c r="AA200" s="23" t="s">
        <v>1425</v>
      </c>
      <c r="AB200" s="23"/>
      <c r="AC200" s="23"/>
      <c r="AD200" s="23"/>
      <c r="AE200" s="23"/>
      <c r="AF200" s="23"/>
      <c r="AG200" s="23"/>
      <c r="AH200" s="23" t="s">
        <v>1414</v>
      </c>
      <c r="AI200" s="23" t="s">
        <v>1415</v>
      </c>
      <c r="AJ200" s="23"/>
      <c r="AK200" s="22"/>
    </row>
    <row r="201" s="3" customFormat="1" ht="42" spans="1:37">
      <c r="A201" s="39">
        <v>20</v>
      </c>
      <c r="B201" s="23" t="s">
        <v>1426</v>
      </c>
      <c r="C201" s="23" t="s">
        <v>65</v>
      </c>
      <c r="D201" s="22" t="s">
        <v>45</v>
      </c>
      <c r="E201" s="23" t="s">
        <v>67</v>
      </c>
      <c r="F201" s="24" t="s">
        <v>1427</v>
      </c>
      <c r="G201" s="23" t="s">
        <v>1428</v>
      </c>
      <c r="H201" s="23" t="s">
        <v>1429</v>
      </c>
      <c r="I201" s="23" t="s">
        <v>367</v>
      </c>
      <c r="J201" s="23">
        <v>95</v>
      </c>
      <c r="K201" s="23">
        <v>3</v>
      </c>
      <c r="L201" s="23">
        <v>101.2</v>
      </c>
      <c r="M201" s="23">
        <v>101.2</v>
      </c>
      <c r="N201" s="87"/>
      <c r="O201" s="23"/>
      <c r="P201" s="23" t="s">
        <v>1430</v>
      </c>
      <c r="Q201" s="23">
        <v>65</v>
      </c>
      <c r="R201" s="23">
        <v>40</v>
      </c>
      <c r="S201" s="23">
        <v>0.5</v>
      </c>
      <c r="T201" s="23" t="s">
        <v>1431</v>
      </c>
      <c r="U201" s="23" t="s">
        <v>1432</v>
      </c>
      <c r="V201" s="23" t="s">
        <v>235</v>
      </c>
      <c r="W201" s="23" t="s">
        <v>236</v>
      </c>
      <c r="X201" s="23" t="s">
        <v>1299</v>
      </c>
      <c r="Y201" s="23" t="s">
        <v>1300</v>
      </c>
      <c r="Z201" s="23" t="s">
        <v>1433</v>
      </c>
      <c r="AA201" s="23" t="s">
        <v>1434</v>
      </c>
      <c r="AB201" s="23"/>
      <c r="AC201" s="23"/>
      <c r="AD201" s="23"/>
      <c r="AE201" s="23"/>
      <c r="AF201" s="23"/>
      <c r="AG201" s="23"/>
      <c r="AH201" s="23" t="s">
        <v>124</v>
      </c>
      <c r="AI201" s="23" t="s">
        <v>328</v>
      </c>
      <c r="AJ201" s="23"/>
      <c r="AK201" s="22"/>
    </row>
    <row r="202" s="3" customFormat="1" ht="42" spans="1:37">
      <c r="A202" s="39">
        <v>21</v>
      </c>
      <c r="B202" s="23" t="s">
        <v>1435</v>
      </c>
      <c r="C202" s="23" t="s">
        <v>65</v>
      </c>
      <c r="D202" s="22" t="s">
        <v>45</v>
      </c>
      <c r="E202" s="23" t="s">
        <v>67</v>
      </c>
      <c r="F202" s="24" t="s">
        <v>1436</v>
      </c>
      <c r="G202" s="23" t="s">
        <v>1437</v>
      </c>
      <c r="H202" s="23" t="s">
        <v>1438</v>
      </c>
      <c r="I202" s="23" t="s">
        <v>367</v>
      </c>
      <c r="J202" s="23">
        <v>45</v>
      </c>
      <c r="K202" s="23">
        <v>3</v>
      </c>
      <c r="L202" s="23">
        <v>49</v>
      </c>
      <c r="M202" s="23">
        <v>49</v>
      </c>
      <c r="N202" s="23"/>
      <c r="O202" s="23"/>
      <c r="P202" s="23" t="s">
        <v>1439</v>
      </c>
      <c r="Q202" s="23">
        <v>33</v>
      </c>
      <c r="R202" s="23">
        <v>23</v>
      </c>
      <c r="S202" s="23">
        <v>0.5</v>
      </c>
      <c r="T202" s="23" t="s">
        <v>1440</v>
      </c>
      <c r="U202" s="23" t="s">
        <v>1441</v>
      </c>
      <c r="V202" s="23" t="s">
        <v>235</v>
      </c>
      <c r="W202" s="23" t="s">
        <v>236</v>
      </c>
      <c r="X202" s="23" t="s">
        <v>1299</v>
      </c>
      <c r="Y202" s="23" t="s">
        <v>1300</v>
      </c>
      <c r="Z202" s="23" t="s">
        <v>1433</v>
      </c>
      <c r="AA202" s="23" t="s">
        <v>1434</v>
      </c>
      <c r="AB202" s="23"/>
      <c r="AC202" s="23"/>
      <c r="AD202" s="23"/>
      <c r="AE202" s="23"/>
      <c r="AF202" s="23"/>
      <c r="AG202" s="23"/>
      <c r="AH202" s="23" t="s">
        <v>124</v>
      </c>
      <c r="AI202" s="23" t="s">
        <v>328</v>
      </c>
      <c r="AJ202" s="23"/>
      <c r="AK202" s="22"/>
    </row>
    <row r="203" s="3" customFormat="1" ht="42" spans="1:37">
      <c r="A203" s="39">
        <v>22</v>
      </c>
      <c r="B203" s="23" t="s">
        <v>1442</v>
      </c>
      <c r="C203" s="22" t="s">
        <v>65</v>
      </c>
      <c r="D203" s="22" t="s">
        <v>45</v>
      </c>
      <c r="E203" s="22" t="s">
        <v>46</v>
      </c>
      <c r="F203" s="24" t="s">
        <v>1443</v>
      </c>
      <c r="G203" s="23" t="s">
        <v>1299</v>
      </c>
      <c r="H203" s="23" t="s">
        <v>319</v>
      </c>
      <c r="I203" s="23" t="s">
        <v>320</v>
      </c>
      <c r="J203" s="23">
        <v>0.4</v>
      </c>
      <c r="K203" s="23" t="s">
        <v>321</v>
      </c>
      <c r="L203" s="23">
        <v>20</v>
      </c>
      <c r="M203" s="23">
        <v>20</v>
      </c>
      <c r="N203" s="22"/>
      <c r="O203" s="22"/>
      <c r="P203" s="22" t="s">
        <v>322</v>
      </c>
      <c r="Q203" s="22">
        <v>500</v>
      </c>
      <c r="R203" s="22">
        <v>120</v>
      </c>
      <c r="S203" s="22">
        <v>0.015</v>
      </c>
      <c r="T203" s="22" t="s">
        <v>323</v>
      </c>
      <c r="U203" s="22" t="s">
        <v>324</v>
      </c>
      <c r="V203" s="22" t="s">
        <v>325</v>
      </c>
      <c r="W203" s="22" t="s">
        <v>326</v>
      </c>
      <c r="X203" s="23" t="s">
        <v>1299</v>
      </c>
      <c r="Y203" s="22" t="s">
        <v>1300</v>
      </c>
      <c r="Z203" s="23" t="s">
        <v>1299</v>
      </c>
      <c r="AA203" s="22" t="s">
        <v>1300</v>
      </c>
      <c r="AB203" s="23" t="s">
        <v>122</v>
      </c>
      <c r="AC203" s="23">
        <f t="shared" si="8"/>
        <v>20</v>
      </c>
      <c r="AD203" s="23">
        <v>20</v>
      </c>
      <c r="AE203" s="23"/>
      <c r="AF203" s="23"/>
      <c r="AG203" s="23"/>
      <c r="AH203" s="23" t="s">
        <v>327</v>
      </c>
      <c r="AI203" s="23" t="s">
        <v>328</v>
      </c>
      <c r="AJ203" s="23"/>
      <c r="AK203" s="22"/>
    </row>
    <row r="204" s="3" customFormat="1" ht="52.5" spans="1:37">
      <c r="A204" s="39">
        <v>23</v>
      </c>
      <c r="B204" s="23" t="s">
        <v>1444</v>
      </c>
      <c r="C204" s="23" t="s">
        <v>65</v>
      </c>
      <c r="D204" s="22" t="s">
        <v>45</v>
      </c>
      <c r="E204" s="23" t="s">
        <v>46</v>
      </c>
      <c r="F204" s="24" t="s">
        <v>1445</v>
      </c>
      <c r="G204" s="23" t="s">
        <v>1331</v>
      </c>
      <c r="H204" s="23" t="s">
        <v>542</v>
      </c>
      <c r="I204" s="23" t="s">
        <v>50</v>
      </c>
      <c r="J204" s="23">
        <v>1</v>
      </c>
      <c r="K204" s="23" t="s">
        <v>119</v>
      </c>
      <c r="L204" s="23">
        <v>5</v>
      </c>
      <c r="M204" s="23">
        <v>5</v>
      </c>
      <c r="N204" s="23"/>
      <c r="O204" s="23"/>
      <c r="P204" s="23" t="s">
        <v>332</v>
      </c>
      <c r="Q204" s="23">
        <v>989</v>
      </c>
      <c r="R204" s="23">
        <v>741</v>
      </c>
      <c r="S204" s="23">
        <v>0.03</v>
      </c>
      <c r="T204" s="23" t="s">
        <v>543</v>
      </c>
      <c r="U204" s="23" t="s">
        <v>1446</v>
      </c>
      <c r="V204" s="23" t="s">
        <v>55</v>
      </c>
      <c r="W204" s="23" t="s">
        <v>56</v>
      </c>
      <c r="X204" s="23" t="s">
        <v>1299</v>
      </c>
      <c r="Y204" s="23" t="s">
        <v>1300</v>
      </c>
      <c r="Z204" s="23" t="s">
        <v>1331</v>
      </c>
      <c r="AA204" s="23" t="s">
        <v>1332</v>
      </c>
      <c r="AB204" s="23" t="s">
        <v>122</v>
      </c>
      <c r="AC204" s="23">
        <f t="shared" si="8"/>
        <v>5</v>
      </c>
      <c r="AD204" s="23"/>
      <c r="AE204" s="23"/>
      <c r="AF204" s="22">
        <v>5</v>
      </c>
      <c r="AG204" s="23"/>
      <c r="AH204" s="23" t="s">
        <v>1447</v>
      </c>
      <c r="AI204" s="23" t="s">
        <v>1315</v>
      </c>
      <c r="AJ204" s="23"/>
      <c r="AK204" s="22"/>
    </row>
    <row r="205" s="3" customFormat="1" ht="52.5" spans="1:37">
      <c r="A205" s="39">
        <v>24</v>
      </c>
      <c r="B205" s="23" t="s">
        <v>1448</v>
      </c>
      <c r="C205" s="23" t="s">
        <v>65</v>
      </c>
      <c r="D205" s="22" t="s">
        <v>45</v>
      </c>
      <c r="E205" s="23" t="s">
        <v>46</v>
      </c>
      <c r="F205" s="24" t="s">
        <v>1449</v>
      </c>
      <c r="G205" s="23" t="s">
        <v>1323</v>
      </c>
      <c r="H205" s="23" t="s">
        <v>542</v>
      </c>
      <c r="I205" s="23" t="s">
        <v>50</v>
      </c>
      <c r="J205" s="23">
        <v>1</v>
      </c>
      <c r="K205" s="23" t="s">
        <v>119</v>
      </c>
      <c r="L205" s="23">
        <v>5</v>
      </c>
      <c r="M205" s="23">
        <v>5</v>
      </c>
      <c r="N205" s="23"/>
      <c r="O205" s="23"/>
      <c r="P205" s="23" t="s">
        <v>332</v>
      </c>
      <c r="Q205" s="23">
        <v>1117</v>
      </c>
      <c r="R205" s="23">
        <v>794</v>
      </c>
      <c r="S205" s="23">
        <v>0.03</v>
      </c>
      <c r="T205" s="23" t="s">
        <v>543</v>
      </c>
      <c r="U205" s="23" t="s">
        <v>1446</v>
      </c>
      <c r="V205" s="23" t="s">
        <v>55</v>
      </c>
      <c r="W205" s="23" t="s">
        <v>56</v>
      </c>
      <c r="X205" s="23" t="s">
        <v>1299</v>
      </c>
      <c r="Y205" s="23" t="s">
        <v>1300</v>
      </c>
      <c r="Z205" s="23" t="s">
        <v>1323</v>
      </c>
      <c r="AA205" s="23" t="s">
        <v>1324</v>
      </c>
      <c r="AB205" s="23" t="s">
        <v>122</v>
      </c>
      <c r="AC205" s="23">
        <f t="shared" si="8"/>
        <v>5</v>
      </c>
      <c r="AD205" s="23"/>
      <c r="AE205" s="23"/>
      <c r="AF205" s="22">
        <v>5</v>
      </c>
      <c r="AG205" s="23"/>
      <c r="AH205" s="23" t="s">
        <v>1447</v>
      </c>
      <c r="AI205" s="23" t="s">
        <v>1315</v>
      </c>
      <c r="AJ205" s="23"/>
      <c r="AK205" s="22"/>
    </row>
    <row r="206" s="3" customFormat="1" ht="12" spans="1:37">
      <c r="A206" s="35" t="s">
        <v>349</v>
      </c>
      <c r="B206" s="35">
        <v>24</v>
      </c>
      <c r="C206" s="35"/>
      <c r="D206" s="35"/>
      <c r="E206" s="35"/>
      <c r="F206" s="35"/>
      <c r="G206" s="35"/>
      <c r="H206" s="38"/>
      <c r="I206" s="35"/>
      <c r="J206" s="35"/>
      <c r="K206" s="35"/>
      <c r="L206" s="35">
        <f>SUM(L182:L205)</f>
        <v>1370.2</v>
      </c>
      <c r="M206" s="35">
        <f>SUM(M182:M205)</f>
        <v>1370.2</v>
      </c>
      <c r="N206" s="35"/>
      <c r="O206" s="35"/>
      <c r="P206" s="35">
        <f>SUM(P182:P205)</f>
        <v>0</v>
      </c>
      <c r="Q206" s="35">
        <f>SUM(Q182:Q205)</f>
        <v>21034</v>
      </c>
      <c r="R206" s="35">
        <f>SUM(R182:R205)</f>
        <v>11372</v>
      </c>
      <c r="S206" s="35"/>
      <c r="T206" s="35"/>
      <c r="U206" s="35"/>
      <c r="V206" s="35"/>
      <c r="W206" s="35"/>
      <c r="X206" s="35"/>
      <c r="Y206" s="35"/>
      <c r="Z206" s="35"/>
      <c r="AA206" s="35"/>
      <c r="AB206" s="35"/>
      <c r="AC206" s="35">
        <f>SUM(AC182:AC205)</f>
        <v>564</v>
      </c>
      <c r="AD206" s="35">
        <f>SUM(AD182:AD205)</f>
        <v>480</v>
      </c>
      <c r="AE206" s="35">
        <f>SUM(AE182:AE205)</f>
        <v>50</v>
      </c>
      <c r="AF206" s="35">
        <f>SUM(AF182:AF205)</f>
        <v>34</v>
      </c>
      <c r="AG206" s="35"/>
      <c r="AH206" s="35"/>
      <c r="AI206" s="35"/>
      <c r="AJ206" s="35"/>
      <c r="AK206" s="35"/>
    </row>
    <row r="207" s="3" customFormat="1" ht="73.5" spans="1:37">
      <c r="A207" s="23">
        <v>1</v>
      </c>
      <c r="B207" s="23" t="s">
        <v>1450</v>
      </c>
      <c r="C207" s="22" t="s">
        <v>44</v>
      </c>
      <c r="D207" s="23" t="s">
        <v>1451</v>
      </c>
      <c r="E207" s="23" t="s">
        <v>1451</v>
      </c>
      <c r="F207" s="24" t="s">
        <v>1452</v>
      </c>
      <c r="G207" s="22" t="s">
        <v>1453</v>
      </c>
      <c r="H207" s="22" t="s">
        <v>1454</v>
      </c>
      <c r="I207" s="22" t="s">
        <v>219</v>
      </c>
      <c r="J207" s="22">
        <v>1</v>
      </c>
      <c r="K207" s="22" t="s">
        <v>1455</v>
      </c>
      <c r="L207" s="22">
        <v>100</v>
      </c>
      <c r="M207" s="22">
        <v>100</v>
      </c>
      <c r="N207" s="22"/>
      <c r="O207" s="22"/>
      <c r="P207" s="22" t="s">
        <v>1456</v>
      </c>
      <c r="Q207" s="22">
        <v>100</v>
      </c>
      <c r="R207" s="22">
        <v>70</v>
      </c>
      <c r="S207" s="22"/>
      <c r="T207" s="22" t="s">
        <v>1457</v>
      </c>
      <c r="U207" s="22"/>
      <c r="V207" s="22" t="s">
        <v>1458</v>
      </c>
      <c r="W207" s="23" t="s">
        <v>1459</v>
      </c>
      <c r="X207" s="22" t="s">
        <v>1458</v>
      </c>
      <c r="Y207" s="23" t="s">
        <v>1459</v>
      </c>
      <c r="Z207" s="23" t="s">
        <v>1460</v>
      </c>
      <c r="AA207" s="22" t="s">
        <v>1461</v>
      </c>
      <c r="AB207" s="23" t="s">
        <v>122</v>
      </c>
      <c r="AC207" s="23">
        <f>AD207+AE207+AF207+AG207</f>
        <v>100</v>
      </c>
      <c r="AD207" s="23">
        <v>100</v>
      </c>
      <c r="AE207" s="23"/>
      <c r="AF207" s="23"/>
      <c r="AG207" s="23"/>
      <c r="AH207" s="81" t="s">
        <v>1462</v>
      </c>
      <c r="AI207" s="23" t="s">
        <v>461</v>
      </c>
      <c r="AJ207" s="23"/>
      <c r="AK207" s="22"/>
    </row>
    <row r="208" s="3" customFormat="1" ht="52.5" spans="1:37">
      <c r="A208" s="23">
        <v>2</v>
      </c>
      <c r="B208" s="23" t="s">
        <v>1463</v>
      </c>
      <c r="C208" s="22" t="s">
        <v>44</v>
      </c>
      <c r="D208" s="22" t="s">
        <v>66</v>
      </c>
      <c r="E208" s="23" t="s">
        <v>67</v>
      </c>
      <c r="F208" s="24" t="s">
        <v>1464</v>
      </c>
      <c r="G208" s="22" t="s">
        <v>1465</v>
      </c>
      <c r="H208" s="23" t="s">
        <v>1466</v>
      </c>
      <c r="I208" s="22" t="s">
        <v>71</v>
      </c>
      <c r="J208" s="22">
        <v>21</v>
      </c>
      <c r="K208" s="22" t="s">
        <v>455</v>
      </c>
      <c r="L208" s="22">
        <v>32.5765</v>
      </c>
      <c r="M208" s="22">
        <v>32.5765</v>
      </c>
      <c r="N208" s="22"/>
      <c r="O208" s="22"/>
      <c r="P208" s="22" t="s">
        <v>1467</v>
      </c>
      <c r="Q208" s="23">
        <v>6390</v>
      </c>
      <c r="R208" s="23">
        <v>6390</v>
      </c>
      <c r="S208" s="22"/>
      <c r="T208" s="22" t="s">
        <v>1468</v>
      </c>
      <c r="U208" s="23" t="s">
        <v>1469</v>
      </c>
      <c r="V208" s="22" t="s">
        <v>1458</v>
      </c>
      <c r="W208" s="22" t="s">
        <v>1459</v>
      </c>
      <c r="X208" s="22" t="s">
        <v>1458</v>
      </c>
      <c r="Y208" s="22" t="s">
        <v>1459</v>
      </c>
      <c r="Z208" s="84" t="s">
        <v>1460</v>
      </c>
      <c r="AA208" s="22" t="s">
        <v>1461</v>
      </c>
      <c r="AB208" s="22" t="s">
        <v>61</v>
      </c>
      <c r="AC208" s="23">
        <f t="shared" ref="AC208:AC240" si="9">AD208+AE208+AF208+AG208</f>
        <v>32.5765</v>
      </c>
      <c r="AD208" s="22">
        <v>32.5765</v>
      </c>
      <c r="AE208" s="22"/>
      <c r="AF208" s="22"/>
      <c r="AG208" s="22"/>
      <c r="AH208" s="23" t="s">
        <v>1470</v>
      </c>
      <c r="AI208" s="23" t="s">
        <v>1471</v>
      </c>
      <c r="AJ208" s="23"/>
      <c r="AK208" s="22"/>
    </row>
    <row r="209" s="3" customFormat="1" ht="52.5" spans="1:37">
      <c r="A209" s="23">
        <v>3</v>
      </c>
      <c r="B209" s="23" t="s">
        <v>1472</v>
      </c>
      <c r="C209" s="22" t="s">
        <v>65</v>
      </c>
      <c r="D209" s="22" t="s">
        <v>66</v>
      </c>
      <c r="E209" s="23" t="s">
        <v>67</v>
      </c>
      <c r="F209" s="24" t="s">
        <v>1473</v>
      </c>
      <c r="G209" s="22" t="s">
        <v>1474</v>
      </c>
      <c r="H209" s="23" t="s">
        <v>1475</v>
      </c>
      <c r="I209" s="22" t="s">
        <v>71</v>
      </c>
      <c r="J209" s="22">
        <v>6</v>
      </c>
      <c r="K209" s="22" t="s">
        <v>455</v>
      </c>
      <c r="L209" s="23">
        <v>26.0611</v>
      </c>
      <c r="M209" s="23">
        <v>26.0611</v>
      </c>
      <c r="N209" s="22"/>
      <c r="O209" s="22"/>
      <c r="P209" s="22" t="s">
        <v>1476</v>
      </c>
      <c r="Q209" s="22">
        <v>675</v>
      </c>
      <c r="R209" s="22">
        <v>675</v>
      </c>
      <c r="S209" s="22"/>
      <c r="T209" s="22" t="s">
        <v>1468</v>
      </c>
      <c r="U209" s="23" t="s">
        <v>1469</v>
      </c>
      <c r="V209" s="22" t="s">
        <v>1458</v>
      </c>
      <c r="W209" s="22" t="s">
        <v>1459</v>
      </c>
      <c r="X209" s="22" t="s">
        <v>1458</v>
      </c>
      <c r="Y209" s="22" t="s">
        <v>1459</v>
      </c>
      <c r="Z209" s="84" t="s">
        <v>1460</v>
      </c>
      <c r="AA209" s="22" t="s">
        <v>1461</v>
      </c>
      <c r="AB209" s="22" t="s">
        <v>61</v>
      </c>
      <c r="AC209" s="23">
        <f t="shared" si="9"/>
        <v>26.0611</v>
      </c>
      <c r="AD209" s="23">
        <v>26.0611</v>
      </c>
      <c r="AE209" s="23"/>
      <c r="AF209" s="23"/>
      <c r="AG209" s="23"/>
      <c r="AH209" s="23" t="s">
        <v>1470</v>
      </c>
      <c r="AI209" s="23" t="s">
        <v>1471</v>
      </c>
      <c r="AJ209" s="23"/>
      <c r="AK209" s="22"/>
    </row>
    <row r="210" s="1" customFormat="1" ht="63" spans="1:37">
      <c r="A210" s="23">
        <v>4</v>
      </c>
      <c r="B210" s="22" t="s">
        <v>1477</v>
      </c>
      <c r="C210" s="22" t="s">
        <v>65</v>
      </c>
      <c r="D210" s="22" t="s">
        <v>66</v>
      </c>
      <c r="E210" s="22" t="s">
        <v>94</v>
      </c>
      <c r="F210" s="24" t="s">
        <v>1478</v>
      </c>
      <c r="G210" s="22" t="s">
        <v>1479</v>
      </c>
      <c r="H210" s="22" t="s">
        <v>1480</v>
      </c>
      <c r="I210" s="22" t="s">
        <v>1481</v>
      </c>
      <c r="J210" s="22">
        <v>3.325</v>
      </c>
      <c r="K210" s="22" t="s">
        <v>128</v>
      </c>
      <c r="L210" s="22">
        <v>20.3369</v>
      </c>
      <c r="M210" s="22">
        <v>20.3369</v>
      </c>
      <c r="N210" s="22"/>
      <c r="O210" s="22"/>
      <c r="P210" s="22" t="s">
        <v>1482</v>
      </c>
      <c r="Q210" s="22">
        <v>765</v>
      </c>
      <c r="R210" s="22">
        <v>238</v>
      </c>
      <c r="S210" s="22"/>
      <c r="T210" s="22" t="s">
        <v>1483</v>
      </c>
      <c r="U210" s="22" t="s">
        <v>155</v>
      </c>
      <c r="V210" s="22" t="s">
        <v>101</v>
      </c>
      <c r="W210" s="23" t="s">
        <v>357</v>
      </c>
      <c r="X210" s="22" t="s">
        <v>101</v>
      </c>
      <c r="Y210" s="82" t="s">
        <v>740</v>
      </c>
      <c r="Z210" s="22" t="s">
        <v>1484</v>
      </c>
      <c r="AA210" s="82" t="s">
        <v>740</v>
      </c>
      <c r="AB210" s="23" t="s">
        <v>122</v>
      </c>
      <c r="AC210" s="23">
        <f t="shared" si="9"/>
        <v>20.3369</v>
      </c>
      <c r="AD210" s="22">
        <v>20.3369</v>
      </c>
      <c r="AE210" s="22"/>
      <c r="AF210" s="22"/>
      <c r="AG210" s="22"/>
      <c r="AH210" s="55" t="s">
        <v>1485</v>
      </c>
      <c r="AI210" s="55" t="s">
        <v>440</v>
      </c>
      <c r="AJ210" s="23"/>
      <c r="AK210" s="22"/>
    </row>
    <row r="211" s="1" customFormat="1" ht="58.05" customHeight="1" spans="1:37">
      <c r="A211" s="23">
        <v>5</v>
      </c>
      <c r="B211" s="22" t="s">
        <v>1486</v>
      </c>
      <c r="C211" s="22" t="s">
        <v>65</v>
      </c>
      <c r="D211" s="22" t="s">
        <v>66</v>
      </c>
      <c r="E211" s="22" t="s">
        <v>94</v>
      </c>
      <c r="F211" s="24" t="s">
        <v>1487</v>
      </c>
      <c r="G211" s="22" t="s">
        <v>1479</v>
      </c>
      <c r="H211" s="22" t="s">
        <v>1488</v>
      </c>
      <c r="I211" s="22" t="s">
        <v>1481</v>
      </c>
      <c r="J211" s="22">
        <v>3.25</v>
      </c>
      <c r="K211" s="22" t="s">
        <v>128</v>
      </c>
      <c r="L211" s="22">
        <v>46.5871</v>
      </c>
      <c r="M211" s="22">
        <v>46.5871</v>
      </c>
      <c r="N211" s="22"/>
      <c r="O211" s="22"/>
      <c r="P211" s="22" t="s">
        <v>1489</v>
      </c>
      <c r="Q211" s="22">
        <v>765</v>
      </c>
      <c r="R211" s="22">
        <v>238</v>
      </c>
      <c r="S211" s="22"/>
      <c r="T211" s="22" t="s">
        <v>1490</v>
      </c>
      <c r="U211" s="22" t="s">
        <v>155</v>
      </c>
      <c r="V211" s="22" t="s">
        <v>101</v>
      </c>
      <c r="W211" s="23" t="s">
        <v>357</v>
      </c>
      <c r="X211" s="22" t="s">
        <v>101</v>
      </c>
      <c r="Y211" s="82" t="s">
        <v>740</v>
      </c>
      <c r="Z211" s="22" t="s">
        <v>1484</v>
      </c>
      <c r="AA211" s="82" t="s">
        <v>740</v>
      </c>
      <c r="AB211" s="23" t="s">
        <v>122</v>
      </c>
      <c r="AC211" s="23">
        <f t="shared" si="9"/>
        <v>46.5871</v>
      </c>
      <c r="AD211" s="22">
        <v>46.5871</v>
      </c>
      <c r="AE211" s="22"/>
      <c r="AF211" s="22"/>
      <c r="AG211" s="22"/>
      <c r="AH211" s="55" t="s">
        <v>1485</v>
      </c>
      <c r="AI211" s="55" t="s">
        <v>440</v>
      </c>
      <c r="AJ211" s="23"/>
      <c r="AK211" s="22"/>
    </row>
    <row r="212" s="1" customFormat="1" ht="57" customHeight="1" spans="1:37">
      <c r="A212" s="23">
        <v>6</v>
      </c>
      <c r="B212" s="23" t="s">
        <v>1491</v>
      </c>
      <c r="C212" s="22" t="s">
        <v>1492</v>
      </c>
      <c r="D212" s="22" t="s">
        <v>1493</v>
      </c>
      <c r="E212" s="22" t="s">
        <v>1494</v>
      </c>
      <c r="F212" s="24" t="s">
        <v>1495</v>
      </c>
      <c r="G212" s="22" t="s">
        <v>1496</v>
      </c>
      <c r="H212" s="22" t="s">
        <v>1497</v>
      </c>
      <c r="I212" s="22" t="s">
        <v>1498</v>
      </c>
      <c r="J212" s="22">
        <v>16044.81</v>
      </c>
      <c r="K212" s="22" t="s">
        <v>1499</v>
      </c>
      <c r="L212" s="22">
        <v>640</v>
      </c>
      <c r="M212" s="22">
        <v>640</v>
      </c>
      <c r="N212" s="22"/>
      <c r="O212" s="22"/>
      <c r="P212" s="22" t="s">
        <v>1500</v>
      </c>
      <c r="Q212" s="22">
        <v>3371</v>
      </c>
      <c r="R212" s="22">
        <v>3371</v>
      </c>
      <c r="S212" s="22"/>
      <c r="T212" s="22" t="s">
        <v>1501</v>
      </c>
      <c r="U212" s="22" t="s">
        <v>1502</v>
      </c>
      <c r="V212" s="22" t="s">
        <v>1503</v>
      </c>
      <c r="W212" s="22" t="s">
        <v>1504</v>
      </c>
      <c r="X212" s="22" t="s">
        <v>1458</v>
      </c>
      <c r="Y212" s="22" t="s">
        <v>1459</v>
      </c>
      <c r="Z212" s="22" t="s">
        <v>1505</v>
      </c>
      <c r="AA212" s="22" t="s">
        <v>1506</v>
      </c>
      <c r="AB212" s="23" t="s">
        <v>122</v>
      </c>
      <c r="AC212" s="23">
        <f t="shared" si="9"/>
        <v>640</v>
      </c>
      <c r="AD212" s="23">
        <v>640</v>
      </c>
      <c r="AE212" s="23"/>
      <c r="AF212" s="23"/>
      <c r="AG212" s="23"/>
      <c r="AH212" s="81" t="s">
        <v>1507</v>
      </c>
      <c r="AI212" s="81" t="s">
        <v>1508</v>
      </c>
      <c r="AJ212" s="23"/>
      <c r="AK212" s="22"/>
    </row>
    <row r="213" s="1" customFormat="1" ht="73.5" spans="1:37">
      <c r="A213" s="23">
        <v>7</v>
      </c>
      <c r="B213" s="23" t="s">
        <v>1509</v>
      </c>
      <c r="C213" s="22" t="s">
        <v>65</v>
      </c>
      <c r="D213" s="22" t="s">
        <v>1510</v>
      </c>
      <c r="E213" s="22" t="s">
        <v>1511</v>
      </c>
      <c r="F213" s="24" t="s">
        <v>1512</v>
      </c>
      <c r="G213" s="22" t="s">
        <v>1513</v>
      </c>
      <c r="H213" s="22" t="s">
        <v>1514</v>
      </c>
      <c r="I213" s="22" t="s">
        <v>1515</v>
      </c>
      <c r="J213" s="22">
        <v>240</v>
      </c>
      <c r="K213" s="22" t="s">
        <v>1516</v>
      </c>
      <c r="L213" s="22">
        <v>84</v>
      </c>
      <c r="M213" s="22">
        <v>84</v>
      </c>
      <c r="N213" s="22"/>
      <c r="O213" s="22"/>
      <c r="P213" s="22" t="s">
        <v>1517</v>
      </c>
      <c r="Q213" s="22">
        <v>240</v>
      </c>
      <c r="R213" s="22"/>
      <c r="S213" s="22"/>
      <c r="T213" s="22" t="s">
        <v>1518</v>
      </c>
      <c r="U213" s="22" t="s">
        <v>1519</v>
      </c>
      <c r="V213" s="22" t="s">
        <v>1458</v>
      </c>
      <c r="W213" s="22" t="s">
        <v>1459</v>
      </c>
      <c r="X213" s="22" t="s">
        <v>1458</v>
      </c>
      <c r="Y213" s="22" t="s">
        <v>1459</v>
      </c>
      <c r="Z213" s="22" t="s">
        <v>1458</v>
      </c>
      <c r="AA213" s="22" t="s">
        <v>1459</v>
      </c>
      <c r="AB213" s="23" t="s">
        <v>122</v>
      </c>
      <c r="AC213" s="23">
        <f t="shared" si="9"/>
        <v>84</v>
      </c>
      <c r="AD213" s="23">
        <v>84</v>
      </c>
      <c r="AE213" s="23"/>
      <c r="AF213" s="23"/>
      <c r="AG213" s="23"/>
      <c r="AH213" s="94" t="s">
        <v>1520</v>
      </c>
      <c r="AI213" s="94" t="s">
        <v>1521</v>
      </c>
      <c r="AJ213" s="23"/>
      <c r="AK213" s="22"/>
    </row>
    <row r="214" s="1" customFormat="1" ht="52.5" spans="1:37">
      <c r="A214" s="23">
        <v>8</v>
      </c>
      <c r="B214" s="23" t="s">
        <v>1522</v>
      </c>
      <c r="C214" s="22" t="s">
        <v>65</v>
      </c>
      <c r="D214" s="22" t="s">
        <v>45</v>
      </c>
      <c r="E214" s="25" t="s">
        <v>67</v>
      </c>
      <c r="F214" s="24" t="s">
        <v>1523</v>
      </c>
      <c r="G214" s="23" t="s">
        <v>1524</v>
      </c>
      <c r="H214" s="23" t="s">
        <v>1525</v>
      </c>
      <c r="I214" s="23" t="s">
        <v>367</v>
      </c>
      <c r="J214" s="23">
        <v>10000</v>
      </c>
      <c r="K214" s="23" t="s">
        <v>321</v>
      </c>
      <c r="L214" s="23">
        <v>3000</v>
      </c>
      <c r="M214" s="23">
        <v>3000</v>
      </c>
      <c r="N214" s="22"/>
      <c r="O214" s="22"/>
      <c r="P214" s="22" t="s">
        <v>689</v>
      </c>
      <c r="Q214" s="22">
        <v>6500</v>
      </c>
      <c r="R214" s="22">
        <v>3500</v>
      </c>
      <c r="S214" s="22">
        <v>0.1</v>
      </c>
      <c r="T214" s="22" t="s">
        <v>1526</v>
      </c>
      <c r="U214" s="22" t="s">
        <v>1527</v>
      </c>
      <c r="V214" s="23" t="s">
        <v>132</v>
      </c>
      <c r="W214" s="23" t="s">
        <v>133</v>
      </c>
      <c r="X214" s="22" t="s">
        <v>132</v>
      </c>
      <c r="Y214" s="22" t="s">
        <v>1528</v>
      </c>
      <c r="Z214" s="22" t="s">
        <v>132</v>
      </c>
      <c r="AA214" s="22" t="s">
        <v>1528</v>
      </c>
      <c r="AB214" s="23" t="s">
        <v>122</v>
      </c>
      <c r="AC214" s="23">
        <f t="shared" si="9"/>
        <v>3000</v>
      </c>
      <c r="AD214" s="23">
        <v>3000</v>
      </c>
      <c r="AE214" s="23"/>
      <c r="AF214" s="23"/>
      <c r="AG214" s="23"/>
      <c r="AH214" s="23" t="s">
        <v>327</v>
      </c>
      <c r="AI214" s="23" t="s">
        <v>328</v>
      </c>
      <c r="AJ214" s="23"/>
      <c r="AK214" s="22"/>
    </row>
    <row r="215" s="1" customFormat="1" ht="52.5" spans="1:37">
      <c r="A215" s="23">
        <v>9</v>
      </c>
      <c r="B215" s="23" t="s">
        <v>1529</v>
      </c>
      <c r="C215" s="22" t="s">
        <v>65</v>
      </c>
      <c r="D215" s="22" t="s">
        <v>45</v>
      </c>
      <c r="E215" s="22" t="s">
        <v>46</v>
      </c>
      <c r="F215" s="24" t="s">
        <v>1530</v>
      </c>
      <c r="G215" s="23" t="s">
        <v>1524</v>
      </c>
      <c r="H215" s="23" t="s">
        <v>1531</v>
      </c>
      <c r="I215" s="23" t="s">
        <v>367</v>
      </c>
      <c r="J215" s="66">
        <v>3000</v>
      </c>
      <c r="K215" s="23" t="s">
        <v>641</v>
      </c>
      <c r="L215" s="23">
        <v>300</v>
      </c>
      <c r="M215" s="23">
        <v>300</v>
      </c>
      <c r="N215" s="22"/>
      <c r="O215" s="22"/>
      <c r="P215" s="22" t="s">
        <v>1532</v>
      </c>
      <c r="Q215" s="22">
        <v>2000</v>
      </c>
      <c r="R215" s="22">
        <v>1000</v>
      </c>
      <c r="S215" s="22">
        <v>0.3</v>
      </c>
      <c r="T215" s="66" t="s">
        <v>1533</v>
      </c>
      <c r="U215" s="22" t="s">
        <v>1527</v>
      </c>
      <c r="V215" s="23" t="s">
        <v>132</v>
      </c>
      <c r="W215" s="23" t="s">
        <v>133</v>
      </c>
      <c r="X215" s="22" t="s">
        <v>132</v>
      </c>
      <c r="Y215" s="22" t="s">
        <v>1528</v>
      </c>
      <c r="Z215" s="22" t="s">
        <v>132</v>
      </c>
      <c r="AA215" s="22" t="s">
        <v>1528</v>
      </c>
      <c r="AB215" s="23"/>
      <c r="AC215" s="23"/>
      <c r="AD215" s="23"/>
      <c r="AE215" s="23"/>
      <c r="AF215" s="23"/>
      <c r="AG215" s="23"/>
      <c r="AH215" s="23" t="s">
        <v>927</v>
      </c>
      <c r="AI215" s="23" t="s">
        <v>522</v>
      </c>
      <c r="AJ215" s="23"/>
      <c r="AK215" s="22"/>
    </row>
    <row r="216" s="1" customFormat="1" ht="52.5" spans="1:37">
      <c r="A216" s="23">
        <v>10</v>
      </c>
      <c r="B216" s="23" t="s">
        <v>1534</v>
      </c>
      <c r="C216" s="22" t="s">
        <v>65</v>
      </c>
      <c r="D216" s="22" t="s">
        <v>45</v>
      </c>
      <c r="E216" s="22" t="s">
        <v>46</v>
      </c>
      <c r="F216" s="24" t="s">
        <v>1535</v>
      </c>
      <c r="G216" s="25" t="s">
        <v>1524</v>
      </c>
      <c r="H216" s="82" t="s">
        <v>1536</v>
      </c>
      <c r="I216" s="23" t="s">
        <v>367</v>
      </c>
      <c r="J216" s="66">
        <v>120000</v>
      </c>
      <c r="K216" s="23" t="s">
        <v>368</v>
      </c>
      <c r="L216" s="23">
        <v>500</v>
      </c>
      <c r="M216" s="23">
        <v>500</v>
      </c>
      <c r="N216" s="22"/>
      <c r="O216" s="22"/>
      <c r="P216" s="88" t="s">
        <v>1537</v>
      </c>
      <c r="Q216" s="22">
        <v>25000</v>
      </c>
      <c r="R216" s="22">
        <v>8000</v>
      </c>
      <c r="S216" s="22">
        <v>0.1</v>
      </c>
      <c r="T216" s="23" t="s">
        <v>1538</v>
      </c>
      <c r="U216" s="22" t="s">
        <v>1539</v>
      </c>
      <c r="V216" s="23" t="s">
        <v>132</v>
      </c>
      <c r="W216" s="22" t="s">
        <v>1528</v>
      </c>
      <c r="X216" s="22" t="s">
        <v>132</v>
      </c>
      <c r="Y216" s="22" t="s">
        <v>1528</v>
      </c>
      <c r="Z216" s="22" t="s">
        <v>132</v>
      </c>
      <c r="AA216" s="22" t="s">
        <v>1528</v>
      </c>
      <c r="AB216" s="23" t="s">
        <v>122</v>
      </c>
      <c r="AC216" s="23">
        <f t="shared" si="9"/>
        <v>500</v>
      </c>
      <c r="AD216" s="23">
        <v>500</v>
      </c>
      <c r="AE216" s="23"/>
      <c r="AF216" s="23"/>
      <c r="AG216" s="23"/>
      <c r="AH216" s="23" t="s">
        <v>927</v>
      </c>
      <c r="AI216" s="23" t="s">
        <v>635</v>
      </c>
      <c r="AJ216" s="23"/>
      <c r="AK216" s="22"/>
    </row>
    <row r="217" s="1" customFormat="1" ht="63" spans="1:37">
      <c r="A217" s="23">
        <v>11</v>
      </c>
      <c r="B217" s="22" t="s">
        <v>1540</v>
      </c>
      <c r="C217" s="22" t="s">
        <v>65</v>
      </c>
      <c r="D217" s="22" t="s">
        <v>302</v>
      </c>
      <c r="E217" s="22" t="s">
        <v>618</v>
      </c>
      <c r="F217" s="24" t="s">
        <v>1541</v>
      </c>
      <c r="G217" s="22" t="s">
        <v>1542</v>
      </c>
      <c r="H217" s="22" t="s">
        <v>1543</v>
      </c>
      <c r="I217" s="22" t="s">
        <v>210</v>
      </c>
      <c r="J217" s="22">
        <v>650</v>
      </c>
      <c r="K217" s="22" t="s">
        <v>455</v>
      </c>
      <c r="L217" s="22">
        <v>208</v>
      </c>
      <c r="M217" s="22">
        <v>208</v>
      </c>
      <c r="N217" s="22"/>
      <c r="O217" s="22"/>
      <c r="P217" s="22" t="s">
        <v>1544</v>
      </c>
      <c r="Q217" s="22">
        <v>1800</v>
      </c>
      <c r="R217" s="22">
        <v>1100</v>
      </c>
      <c r="S217" s="22"/>
      <c r="T217" s="22" t="s">
        <v>1545</v>
      </c>
      <c r="U217" s="22" t="s">
        <v>155</v>
      </c>
      <c r="V217" s="23" t="s">
        <v>900</v>
      </c>
      <c r="W217" s="22" t="s">
        <v>901</v>
      </c>
      <c r="X217" s="23" t="s">
        <v>900</v>
      </c>
      <c r="Y217" s="22" t="s">
        <v>901</v>
      </c>
      <c r="Z217" s="23" t="s">
        <v>900</v>
      </c>
      <c r="AA217" s="22" t="s">
        <v>901</v>
      </c>
      <c r="AB217" s="23" t="s">
        <v>122</v>
      </c>
      <c r="AC217" s="23">
        <f t="shared" si="9"/>
        <v>208</v>
      </c>
      <c r="AD217" s="22">
        <v>208</v>
      </c>
      <c r="AE217" s="22"/>
      <c r="AF217" s="22"/>
      <c r="AG217" s="22"/>
      <c r="AH217" s="23" t="s">
        <v>182</v>
      </c>
      <c r="AI217" s="55" t="s">
        <v>124</v>
      </c>
      <c r="AJ217" s="55"/>
      <c r="AK217" s="22"/>
    </row>
    <row r="218" s="1" customFormat="1" ht="84" spans="1:37">
      <c r="A218" s="23">
        <v>12</v>
      </c>
      <c r="B218" s="23" t="s">
        <v>1546</v>
      </c>
      <c r="C218" s="22" t="s">
        <v>65</v>
      </c>
      <c r="D218" s="22" t="s">
        <v>45</v>
      </c>
      <c r="E218" s="22" t="s">
        <v>46</v>
      </c>
      <c r="F218" s="24" t="s">
        <v>1547</v>
      </c>
      <c r="G218" s="23" t="s">
        <v>230</v>
      </c>
      <c r="H218" s="23" t="s">
        <v>1548</v>
      </c>
      <c r="I218" s="23" t="s">
        <v>50</v>
      </c>
      <c r="J218" s="23">
        <v>9</v>
      </c>
      <c r="K218" s="23" t="s">
        <v>119</v>
      </c>
      <c r="L218" s="23">
        <v>180</v>
      </c>
      <c r="M218" s="23">
        <v>180</v>
      </c>
      <c r="N218" s="23"/>
      <c r="O218" s="23"/>
      <c r="P218" s="23" t="s">
        <v>1549</v>
      </c>
      <c r="Q218" s="23">
        <v>80</v>
      </c>
      <c r="R218" s="23">
        <v>80</v>
      </c>
      <c r="S218" s="23">
        <v>2</v>
      </c>
      <c r="T218" s="22" t="s">
        <v>1550</v>
      </c>
      <c r="U218" s="22" t="s">
        <v>1551</v>
      </c>
      <c r="V218" s="23" t="s">
        <v>132</v>
      </c>
      <c r="W218" s="23" t="s">
        <v>133</v>
      </c>
      <c r="X218" s="22" t="s">
        <v>1552</v>
      </c>
      <c r="Y218" s="23" t="s">
        <v>1553</v>
      </c>
      <c r="Z218" s="23" t="s">
        <v>1554</v>
      </c>
      <c r="AA218" s="23" t="s">
        <v>1555</v>
      </c>
      <c r="AB218" s="23" t="s">
        <v>122</v>
      </c>
      <c r="AC218" s="23">
        <f t="shared" si="9"/>
        <v>180</v>
      </c>
      <c r="AD218" s="23">
        <v>180</v>
      </c>
      <c r="AE218" s="23"/>
      <c r="AF218" s="23"/>
      <c r="AG218" s="23"/>
      <c r="AH218" s="23" t="s">
        <v>181</v>
      </c>
      <c r="AI218" s="23" t="s">
        <v>123</v>
      </c>
      <c r="AJ218" s="23"/>
      <c r="AK218" s="22"/>
    </row>
    <row r="219" s="1" customFormat="1" ht="63" spans="1:37">
      <c r="A219" s="23">
        <v>13</v>
      </c>
      <c r="B219" s="23" t="s">
        <v>1556</v>
      </c>
      <c r="C219" s="22" t="s">
        <v>65</v>
      </c>
      <c r="D219" s="22" t="s">
        <v>1451</v>
      </c>
      <c r="E219" s="22" t="s">
        <v>1451</v>
      </c>
      <c r="F219" s="83" t="s">
        <v>1557</v>
      </c>
      <c r="G219" s="22" t="s">
        <v>1558</v>
      </c>
      <c r="H219" s="23" t="s">
        <v>1559</v>
      </c>
      <c r="I219" s="22" t="s">
        <v>219</v>
      </c>
      <c r="J219" s="22">
        <v>1</v>
      </c>
      <c r="K219" s="22" t="s">
        <v>140</v>
      </c>
      <c r="L219" s="22">
        <v>100</v>
      </c>
      <c r="M219" s="22">
        <v>100</v>
      </c>
      <c r="N219" s="22"/>
      <c r="O219" s="22"/>
      <c r="P219" s="22" t="s">
        <v>1560</v>
      </c>
      <c r="Q219" s="22"/>
      <c r="R219" s="22"/>
      <c r="S219" s="22"/>
      <c r="T219" s="22" t="s">
        <v>1561</v>
      </c>
      <c r="U219" s="22" t="s">
        <v>1562</v>
      </c>
      <c r="V219" s="22" t="s">
        <v>1458</v>
      </c>
      <c r="W219" s="22" t="s">
        <v>1459</v>
      </c>
      <c r="X219" s="23" t="s">
        <v>1552</v>
      </c>
      <c r="Y219" s="22" t="s">
        <v>1563</v>
      </c>
      <c r="Z219" s="22" t="s">
        <v>1554</v>
      </c>
      <c r="AA219" s="22" t="s">
        <v>1555</v>
      </c>
      <c r="AB219" s="23" t="s">
        <v>122</v>
      </c>
      <c r="AC219" s="23">
        <f t="shared" si="9"/>
        <v>100</v>
      </c>
      <c r="AD219" s="23">
        <v>100</v>
      </c>
      <c r="AE219" s="23"/>
      <c r="AF219" s="23"/>
      <c r="AG219" s="23"/>
      <c r="AH219" s="81" t="s">
        <v>1462</v>
      </c>
      <c r="AI219" s="81" t="s">
        <v>1414</v>
      </c>
      <c r="AJ219" s="23"/>
      <c r="AK219" s="22"/>
    </row>
    <row r="220" s="1" customFormat="1" ht="409.5" spans="1:37">
      <c r="A220" s="23">
        <v>14</v>
      </c>
      <c r="B220" s="23" t="s">
        <v>1564</v>
      </c>
      <c r="C220" s="22" t="s">
        <v>65</v>
      </c>
      <c r="D220" s="22" t="s">
        <v>45</v>
      </c>
      <c r="E220" s="25" t="s">
        <v>67</v>
      </c>
      <c r="F220" s="24" t="s">
        <v>1565</v>
      </c>
      <c r="G220" s="22" t="s">
        <v>1566</v>
      </c>
      <c r="H220" s="22" t="s">
        <v>1567</v>
      </c>
      <c r="I220" s="22" t="s">
        <v>50</v>
      </c>
      <c r="J220" s="30">
        <v>26</v>
      </c>
      <c r="K220" s="30" t="s">
        <v>1568</v>
      </c>
      <c r="L220" s="22">
        <v>120</v>
      </c>
      <c r="M220" s="22">
        <v>90</v>
      </c>
      <c r="N220" s="22">
        <v>30</v>
      </c>
      <c r="O220" s="22"/>
      <c r="P220" s="22" t="s">
        <v>1569</v>
      </c>
      <c r="Q220" s="30">
        <v>4670</v>
      </c>
      <c r="R220" s="39">
        <v>3219</v>
      </c>
      <c r="S220" s="22" t="s">
        <v>1570</v>
      </c>
      <c r="T220" s="22" t="s">
        <v>1571</v>
      </c>
      <c r="U220" s="22" t="s">
        <v>1572</v>
      </c>
      <c r="V220" s="22" t="s">
        <v>1573</v>
      </c>
      <c r="W220" s="22" t="s">
        <v>1574</v>
      </c>
      <c r="X220" s="22" t="s">
        <v>1573</v>
      </c>
      <c r="Y220" s="22" t="s">
        <v>1574</v>
      </c>
      <c r="Z220" s="22" t="s">
        <v>1575</v>
      </c>
      <c r="AA220" s="22" t="s">
        <v>1576</v>
      </c>
      <c r="AB220" s="22" t="s">
        <v>61</v>
      </c>
      <c r="AC220" s="23">
        <f t="shared" si="9"/>
        <v>90</v>
      </c>
      <c r="AD220" s="23">
        <v>90</v>
      </c>
      <c r="AE220" s="23"/>
      <c r="AF220" s="23"/>
      <c r="AG220" s="23"/>
      <c r="AH220" s="23" t="s">
        <v>1577</v>
      </c>
      <c r="AI220" s="55" t="s">
        <v>62</v>
      </c>
      <c r="AJ220" s="23"/>
      <c r="AK220" s="22"/>
    </row>
    <row r="221" s="1" customFormat="1" ht="73.5" spans="1:37">
      <c r="A221" s="23">
        <v>15</v>
      </c>
      <c r="B221" s="22" t="s">
        <v>1578</v>
      </c>
      <c r="C221" s="22" t="s">
        <v>65</v>
      </c>
      <c r="D221" s="22" t="s">
        <v>302</v>
      </c>
      <c r="E221" s="22" t="s">
        <v>303</v>
      </c>
      <c r="F221" s="24" t="s">
        <v>1579</v>
      </c>
      <c r="G221" s="22" t="s">
        <v>1580</v>
      </c>
      <c r="H221" s="22" t="s">
        <v>1581</v>
      </c>
      <c r="I221" s="22" t="s">
        <v>219</v>
      </c>
      <c r="J221" s="22">
        <v>1</v>
      </c>
      <c r="K221" s="22" t="s">
        <v>1582</v>
      </c>
      <c r="L221" s="22">
        <v>28.4</v>
      </c>
      <c r="M221" s="22">
        <v>28.4</v>
      </c>
      <c r="N221" s="22"/>
      <c r="O221" s="22"/>
      <c r="P221" s="22" t="s">
        <v>1583</v>
      </c>
      <c r="Q221" s="23">
        <v>35</v>
      </c>
      <c r="R221" s="22"/>
      <c r="S221" s="22"/>
      <c r="T221" s="22" t="s">
        <v>1584</v>
      </c>
      <c r="U221" s="23" t="s">
        <v>1585</v>
      </c>
      <c r="V221" s="22" t="s">
        <v>258</v>
      </c>
      <c r="W221" s="22" t="s">
        <v>259</v>
      </c>
      <c r="X221" s="22" t="s">
        <v>258</v>
      </c>
      <c r="Y221" s="22" t="s">
        <v>259</v>
      </c>
      <c r="Z221" s="22" t="s">
        <v>1586</v>
      </c>
      <c r="AA221" s="22" t="s">
        <v>1587</v>
      </c>
      <c r="AB221" s="23" t="s">
        <v>122</v>
      </c>
      <c r="AC221" s="23">
        <f t="shared" si="9"/>
        <v>28.4</v>
      </c>
      <c r="AD221" s="22">
        <v>28.4</v>
      </c>
      <c r="AE221" s="22"/>
      <c r="AF221" s="22"/>
      <c r="AG221" s="22"/>
      <c r="AH221" s="23" t="s">
        <v>372</v>
      </c>
      <c r="AI221" s="23" t="s">
        <v>719</v>
      </c>
      <c r="AJ221" s="23"/>
      <c r="AK221" s="22"/>
    </row>
    <row r="222" s="1" customFormat="1" ht="84" spans="1:37">
      <c r="A222" s="23">
        <v>16</v>
      </c>
      <c r="B222" s="22" t="s">
        <v>1588</v>
      </c>
      <c r="C222" s="22" t="s">
        <v>65</v>
      </c>
      <c r="D222" s="22" t="s">
        <v>45</v>
      </c>
      <c r="E222" s="22" t="s">
        <v>46</v>
      </c>
      <c r="F222" s="24" t="s">
        <v>1589</v>
      </c>
      <c r="G222" s="22" t="s">
        <v>1590</v>
      </c>
      <c r="H222" s="22" t="s">
        <v>1591</v>
      </c>
      <c r="I222" s="22" t="s">
        <v>50</v>
      </c>
      <c r="J222" s="22">
        <v>1</v>
      </c>
      <c r="K222" s="22" t="s">
        <v>641</v>
      </c>
      <c r="L222" s="22">
        <v>2000</v>
      </c>
      <c r="M222" s="22">
        <v>2000</v>
      </c>
      <c r="N222" s="22"/>
      <c r="O222" s="22"/>
      <c r="P222" s="22" t="s">
        <v>1592</v>
      </c>
      <c r="Q222" s="23">
        <v>1800</v>
      </c>
      <c r="R222" s="22">
        <v>900</v>
      </c>
      <c r="S222" s="22">
        <v>0.9</v>
      </c>
      <c r="T222" s="22" t="s">
        <v>1593</v>
      </c>
      <c r="U222" s="23" t="s">
        <v>1594</v>
      </c>
      <c r="V222" s="22" t="s">
        <v>258</v>
      </c>
      <c r="W222" s="22" t="s">
        <v>259</v>
      </c>
      <c r="X222" s="22" t="s">
        <v>258</v>
      </c>
      <c r="Y222" s="22" t="s">
        <v>259</v>
      </c>
      <c r="Z222" s="22" t="s">
        <v>1595</v>
      </c>
      <c r="AA222" s="22" t="s">
        <v>1596</v>
      </c>
      <c r="AB222" s="23" t="s">
        <v>122</v>
      </c>
      <c r="AC222" s="23">
        <f t="shared" si="9"/>
        <v>2000</v>
      </c>
      <c r="AD222" s="23">
        <v>2000</v>
      </c>
      <c r="AE222" s="23"/>
      <c r="AF222" s="23"/>
      <c r="AG222" s="23"/>
      <c r="AH222" s="23" t="s">
        <v>327</v>
      </c>
      <c r="AI222" s="23" t="s">
        <v>226</v>
      </c>
      <c r="AJ222" s="23"/>
      <c r="AK222" s="22"/>
    </row>
    <row r="223" s="1" customFormat="1" ht="115.5" spans="1:37">
      <c r="A223" s="23">
        <v>17</v>
      </c>
      <c r="B223" s="23" t="s">
        <v>1597</v>
      </c>
      <c r="C223" s="22" t="s">
        <v>472</v>
      </c>
      <c r="D223" s="22" t="s">
        <v>45</v>
      </c>
      <c r="E223" s="22" t="s">
        <v>46</v>
      </c>
      <c r="F223" s="24" t="s">
        <v>1598</v>
      </c>
      <c r="G223" s="22" t="s">
        <v>1599</v>
      </c>
      <c r="H223" s="23" t="s">
        <v>1600</v>
      </c>
      <c r="I223" s="22" t="s">
        <v>50</v>
      </c>
      <c r="J223" s="22">
        <v>1</v>
      </c>
      <c r="K223" s="22" t="s">
        <v>455</v>
      </c>
      <c r="L223" s="22">
        <v>300</v>
      </c>
      <c r="M223" s="22">
        <v>300</v>
      </c>
      <c r="N223" s="22"/>
      <c r="O223" s="22"/>
      <c r="P223" s="22" t="s">
        <v>141</v>
      </c>
      <c r="Q223" s="22">
        <v>80</v>
      </c>
      <c r="R223" s="22">
        <v>40</v>
      </c>
      <c r="S223" s="22">
        <v>2</v>
      </c>
      <c r="T223" s="22" t="s">
        <v>1601</v>
      </c>
      <c r="U223" s="22" t="s">
        <v>1602</v>
      </c>
      <c r="V223" s="23" t="s">
        <v>1552</v>
      </c>
      <c r="W223" s="22" t="s">
        <v>1563</v>
      </c>
      <c r="X223" s="23" t="s">
        <v>1552</v>
      </c>
      <c r="Y223" s="22" t="s">
        <v>1563</v>
      </c>
      <c r="Z223" s="22" t="s">
        <v>1554</v>
      </c>
      <c r="AA223" s="22" t="s">
        <v>1555</v>
      </c>
      <c r="AB223" s="23" t="s">
        <v>122</v>
      </c>
      <c r="AC223" s="23">
        <f t="shared" si="9"/>
        <v>300</v>
      </c>
      <c r="AD223" s="22">
        <v>300</v>
      </c>
      <c r="AE223" s="22"/>
      <c r="AF223" s="22"/>
      <c r="AG223" s="22"/>
      <c r="AH223" s="23">
        <v>20217.1</v>
      </c>
      <c r="AI223" s="23" t="s">
        <v>160</v>
      </c>
      <c r="AJ223" s="23"/>
      <c r="AK223" s="22"/>
    </row>
    <row r="224" s="1" customFormat="1" ht="63" spans="1:37">
      <c r="A224" s="23">
        <v>18</v>
      </c>
      <c r="B224" s="23" t="s">
        <v>1603</v>
      </c>
      <c r="C224" s="22" t="s">
        <v>65</v>
      </c>
      <c r="D224" s="22" t="s">
        <v>45</v>
      </c>
      <c r="E224" s="22" t="s">
        <v>46</v>
      </c>
      <c r="F224" s="24" t="s">
        <v>1604</v>
      </c>
      <c r="G224" s="22" t="s">
        <v>1605</v>
      </c>
      <c r="H224" s="23" t="s">
        <v>1606</v>
      </c>
      <c r="I224" s="22" t="s">
        <v>50</v>
      </c>
      <c r="J224" s="22">
        <v>1</v>
      </c>
      <c r="K224" s="22" t="s">
        <v>119</v>
      </c>
      <c r="L224" s="43">
        <v>60</v>
      </c>
      <c r="M224" s="43">
        <v>60</v>
      </c>
      <c r="N224" s="22"/>
      <c r="O224" s="43"/>
      <c r="P224" s="22" t="s">
        <v>1607</v>
      </c>
      <c r="Q224" s="22">
        <v>40</v>
      </c>
      <c r="R224" s="22">
        <v>35</v>
      </c>
      <c r="S224" s="22">
        <v>1</v>
      </c>
      <c r="T224" s="22" t="s">
        <v>1608</v>
      </c>
      <c r="U224" s="22" t="s">
        <v>1609</v>
      </c>
      <c r="V224" s="23" t="s">
        <v>1552</v>
      </c>
      <c r="W224" s="22" t="s">
        <v>1563</v>
      </c>
      <c r="X224" s="23" t="s">
        <v>1552</v>
      </c>
      <c r="Y224" s="22" t="s">
        <v>1563</v>
      </c>
      <c r="Z224" s="22" t="s">
        <v>1554</v>
      </c>
      <c r="AA224" s="22" t="s">
        <v>1555</v>
      </c>
      <c r="AB224" s="23" t="s">
        <v>122</v>
      </c>
      <c r="AC224" s="23">
        <f t="shared" si="9"/>
        <v>60</v>
      </c>
      <c r="AD224" s="22">
        <v>60</v>
      </c>
      <c r="AE224" s="22"/>
      <c r="AF224" s="22"/>
      <c r="AG224" s="22"/>
      <c r="AH224" s="23">
        <v>20217.1</v>
      </c>
      <c r="AI224" s="23" t="s">
        <v>663</v>
      </c>
      <c r="AJ224" s="23"/>
      <c r="AK224" s="22"/>
    </row>
    <row r="225" s="1" customFormat="1" ht="63" spans="1:37">
      <c r="A225" s="23">
        <v>19</v>
      </c>
      <c r="B225" s="23" t="s">
        <v>1610</v>
      </c>
      <c r="C225" s="22" t="s">
        <v>44</v>
      </c>
      <c r="D225" s="22" t="s">
        <v>45</v>
      </c>
      <c r="E225" s="24" t="s">
        <v>46</v>
      </c>
      <c r="F225" s="24" t="s">
        <v>1611</v>
      </c>
      <c r="G225" s="22" t="s">
        <v>1605</v>
      </c>
      <c r="H225" s="23" t="s">
        <v>1612</v>
      </c>
      <c r="I225" s="22" t="s">
        <v>1613</v>
      </c>
      <c r="J225" s="22">
        <v>750</v>
      </c>
      <c r="K225" s="22" t="s">
        <v>455</v>
      </c>
      <c r="L225" s="43">
        <v>64.91</v>
      </c>
      <c r="M225" s="43">
        <v>64.91</v>
      </c>
      <c r="N225" s="22"/>
      <c r="O225" s="43"/>
      <c r="P225" s="22" t="s">
        <v>1614</v>
      </c>
      <c r="Q225" s="22">
        <v>200</v>
      </c>
      <c r="R225" s="22">
        <v>150</v>
      </c>
      <c r="S225" s="22">
        <v>2</v>
      </c>
      <c r="T225" s="22" t="s">
        <v>1615</v>
      </c>
      <c r="U225" s="22" t="s">
        <v>1616</v>
      </c>
      <c r="V225" s="22" t="s">
        <v>223</v>
      </c>
      <c r="W225" s="22" t="s">
        <v>224</v>
      </c>
      <c r="X225" s="22" t="s">
        <v>1552</v>
      </c>
      <c r="Y225" s="22" t="s">
        <v>1563</v>
      </c>
      <c r="Z225" s="22" t="s">
        <v>1554</v>
      </c>
      <c r="AA225" s="22" t="s">
        <v>1563</v>
      </c>
      <c r="AB225" s="22" t="s">
        <v>61</v>
      </c>
      <c r="AC225" s="23">
        <f t="shared" si="9"/>
        <v>64.91</v>
      </c>
      <c r="AD225" s="23">
        <v>64.91</v>
      </c>
      <c r="AE225" s="23"/>
      <c r="AF225" s="23"/>
      <c r="AG225" s="23"/>
      <c r="AH225" s="23" t="s">
        <v>1617</v>
      </c>
      <c r="AI225" s="23" t="s">
        <v>1618</v>
      </c>
      <c r="AJ225" s="23"/>
      <c r="AK225" s="22"/>
    </row>
    <row r="226" s="1" customFormat="1" ht="52.5" spans="1:37">
      <c r="A226" s="23">
        <v>20</v>
      </c>
      <c r="B226" s="23" t="s">
        <v>1619</v>
      </c>
      <c r="C226" s="22" t="s">
        <v>65</v>
      </c>
      <c r="D226" s="22" t="s">
        <v>45</v>
      </c>
      <c r="E226" s="22" t="s">
        <v>46</v>
      </c>
      <c r="F226" s="24" t="s">
        <v>1620</v>
      </c>
      <c r="G226" s="22" t="s">
        <v>1621</v>
      </c>
      <c r="H226" s="23" t="s">
        <v>1622</v>
      </c>
      <c r="I226" s="22" t="s">
        <v>592</v>
      </c>
      <c r="J226" s="23">
        <v>1200</v>
      </c>
      <c r="K226" s="23" t="s">
        <v>140</v>
      </c>
      <c r="L226" s="22">
        <v>3000</v>
      </c>
      <c r="M226" s="22">
        <v>3000</v>
      </c>
      <c r="N226" s="22"/>
      <c r="O226" s="22"/>
      <c r="P226" s="22" t="s">
        <v>1623</v>
      </c>
      <c r="Q226" s="22">
        <v>180</v>
      </c>
      <c r="R226" s="22">
        <v>126</v>
      </c>
      <c r="S226" s="22">
        <v>0.05</v>
      </c>
      <c r="T226" s="23" t="s">
        <v>795</v>
      </c>
      <c r="U226" s="22" t="s">
        <v>796</v>
      </c>
      <c r="V226" s="22" t="s">
        <v>223</v>
      </c>
      <c r="W226" s="22" t="s">
        <v>224</v>
      </c>
      <c r="X226" s="22" t="s">
        <v>223</v>
      </c>
      <c r="Y226" s="22" t="s">
        <v>224</v>
      </c>
      <c r="Z226" s="22" t="s">
        <v>1554</v>
      </c>
      <c r="AA226" s="22" t="s">
        <v>1563</v>
      </c>
      <c r="AB226" s="23" t="s">
        <v>122</v>
      </c>
      <c r="AC226" s="23">
        <f t="shared" si="9"/>
        <v>3000</v>
      </c>
      <c r="AD226" s="23"/>
      <c r="AE226" s="23"/>
      <c r="AF226" s="23"/>
      <c r="AG226" s="23">
        <v>3000</v>
      </c>
      <c r="AH226" s="23" t="s">
        <v>123</v>
      </c>
      <c r="AI226" s="55" t="s">
        <v>328</v>
      </c>
      <c r="AJ226" s="25"/>
      <c r="AK226" s="22"/>
    </row>
    <row r="227" s="1" customFormat="1" ht="42" spans="1:37">
      <c r="A227" s="23">
        <v>21</v>
      </c>
      <c r="B227" s="23" t="s">
        <v>1624</v>
      </c>
      <c r="C227" s="22" t="s">
        <v>65</v>
      </c>
      <c r="D227" s="22" t="s">
        <v>1493</v>
      </c>
      <c r="E227" s="23" t="s">
        <v>67</v>
      </c>
      <c r="F227" s="24" t="s">
        <v>1625</v>
      </c>
      <c r="G227" s="22" t="s">
        <v>1626</v>
      </c>
      <c r="H227" s="22" t="s">
        <v>1627</v>
      </c>
      <c r="I227" s="22" t="s">
        <v>219</v>
      </c>
      <c r="J227" s="22">
        <v>1</v>
      </c>
      <c r="K227" s="22" t="s">
        <v>793</v>
      </c>
      <c r="L227" s="43">
        <v>3000</v>
      </c>
      <c r="M227" s="43">
        <v>3000</v>
      </c>
      <c r="N227" s="22"/>
      <c r="O227" s="43"/>
      <c r="P227" s="22" t="s">
        <v>1628</v>
      </c>
      <c r="Q227" s="39">
        <v>97153</v>
      </c>
      <c r="R227" s="23">
        <v>53641</v>
      </c>
      <c r="S227" s="22"/>
      <c r="T227" s="22" t="s">
        <v>1629</v>
      </c>
      <c r="U227" s="22" t="s">
        <v>1630</v>
      </c>
      <c r="V227" s="23" t="s">
        <v>1503</v>
      </c>
      <c r="W227" s="22" t="s">
        <v>1504</v>
      </c>
      <c r="X227" s="23" t="s">
        <v>1631</v>
      </c>
      <c r="Y227" s="22" t="s">
        <v>326</v>
      </c>
      <c r="Z227" s="23" t="s">
        <v>1631</v>
      </c>
      <c r="AA227" s="22" t="s">
        <v>326</v>
      </c>
      <c r="AB227" s="23" t="s">
        <v>122</v>
      </c>
      <c r="AC227" s="23">
        <f t="shared" si="9"/>
        <v>3000</v>
      </c>
      <c r="AD227" s="22">
        <v>2396.468405</v>
      </c>
      <c r="AE227" s="22">
        <v>603.531595</v>
      </c>
      <c r="AF227" s="22"/>
      <c r="AG227" s="22"/>
      <c r="AH227" s="23" t="s">
        <v>123</v>
      </c>
      <c r="AI227" s="23" t="s">
        <v>328</v>
      </c>
      <c r="AJ227" s="23"/>
      <c r="AK227" s="22"/>
    </row>
    <row r="228" s="1" customFormat="1" ht="52.5" spans="1:37">
      <c r="A228" s="23">
        <v>22</v>
      </c>
      <c r="B228" s="84" t="s">
        <v>1632</v>
      </c>
      <c r="C228" s="22" t="s">
        <v>65</v>
      </c>
      <c r="D228" s="22" t="s">
        <v>66</v>
      </c>
      <c r="E228" s="84" t="s">
        <v>94</v>
      </c>
      <c r="F228" s="24" t="s">
        <v>1633</v>
      </c>
      <c r="G228" s="84" t="s">
        <v>1634</v>
      </c>
      <c r="H228" s="84" t="s">
        <v>1635</v>
      </c>
      <c r="I228" s="84" t="s">
        <v>98</v>
      </c>
      <c r="J228" s="84">
        <v>3.5</v>
      </c>
      <c r="K228" s="84" t="s">
        <v>140</v>
      </c>
      <c r="L228" s="84">
        <v>550</v>
      </c>
      <c r="M228" s="84">
        <v>550</v>
      </c>
      <c r="N228" s="84"/>
      <c r="O228" s="84"/>
      <c r="P228" s="84" t="s">
        <v>1636</v>
      </c>
      <c r="Q228" s="84">
        <v>9400</v>
      </c>
      <c r="R228" s="84">
        <v>9400</v>
      </c>
      <c r="S228" s="84"/>
      <c r="T228" s="84" t="s">
        <v>1637</v>
      </c>
      <c r="U228" s="84" t="s">
        <v>1638</v>
      </c>
      <c r="V228" s="22" t="s">
        <v>101</v>
      </c>
      <c r="W228" s="23" t="s">
        <v>102</v>
      </c>
      <c r="X228" s="84" t="s">
        <v>1458</v>
      </c>
      <c r="Y228" s="84" t="s">
        <v>224</v>
      </c>
      <c r="Z228" s="84" t="s">
        <v>1460</v>
      </c>
      <c r="AA228" s="84" t="s">
        <v>1461</v>
      </c>
      <c r="AB228" s="23" t="s">
        <v>122</v>
      </c>
      <c r="AC228" s="23">
        <f t="shared" si="9"/>
        <v>550</v>
      </c>
      <c r="AD228" s="84">
        <v>71.5266</v>
      </c>
      <c r="AE228" s="84">
        <v>224.438405</v>
      </c>
      <c r="AF228" s="84">
        <v>254.034995</v>
      </c>
      <c r="AG228" s="84"/>
      <c r="AH228" s="84" t="s">
        <v>123</v>
      </c>
      <c r="AI228" s="84" t="s">
        <v>328</v>
      </c>
      <c r="AJ228" s="84"/>
      <c r="AK228" s="22"/>
    </row>
    <row r="229" s="1" customFormat="1" ht="52.5" spans="1:37">
      <c r="A229" s="23">
        <v>23</v>
      </c>
      <c r="B229" s="85" t="s">
        <v>1639</v>
      </c>
      <c r="C229" s="22" t="s">
        <v>65</v>
      </c>
      <c r="D229" s="22" t="s">
        <v>66</v>
      </c>
      <c r="E229" s="84" t="s">
        <v>94</v>
      </c>
      <c r="F229" s="24" t="s">
        <v>1640</v>
      </c>
      <c r="G229" s="84" t="s">
        <v>1641</v>
      </c>
      <c r="H229" s="85" t="s">
        <v>1642</v>
      </c>
      <c r="I229" s="84" t="s">
        <v>98</v>
      </c>
      <c r="J229" s="84">
        <v>3.2</v>
      </c>
      <c r="K229" s="84" t="s">
        <v>140</v>
      </c>
      <c r="L229" s="84">
        <v>260</v>
      </c>
      <c r="M229" s="84">
        <v>260</v>
      </c>
      <c r="N229" s="84"/>
      <c r="O229" s="84"/>
      <c r="P229" s="84" t="s">
        <v>1643</v>
      </c>
      <c r="Q229" s="84">
        <v>405</v>
      </c>
      <c r="R229" s="84">
        <v>405</v>
      </c>
      <c r="S229" s="84"/>
      <c r="T229" s="85" t="s">
        <v>1644</v>
      </c>
      <c r="U229" s="84" t="s">
        <v>1638</v>
      </c>
      <c r="V229" s="22" t="s">
        <v>101</v>
      </c>
      <c r="W229" s="23" t="s">
        <v>102</v>
      </c>
      <c r="X229" s="84" t="s">
        <v>1458</v>
      </c>
      <c r="Y229" s="84" t="s">
        <v>224</v>
      </c>
      <c r="Z229" s="84" t="s">
        <v>1460</v>
      </c>
      <c r="AA229" s="84" t="s">
        <v>1461</v>
      </c>
      <c r="AB229" s="23" t="s">
        <v>122</v>
      </c>
      <c r="AC229" s="23">
        <f t="shared" si="9"/>
        <v>260</v>
      </c>
      <c r="AD229" s="84"/>
      <c r="AE229" s="84"/>
      <c r="AF229" s="84">
        <v>260</v>
      </c>
      <c r="AG229" s="84"/>
      <c r="AH229" s="84" t="s">
        <v>123</v>
      </c>
      <c r="AI229" s="84" t="s">
        <v>328</v>
      </c>
      <c r="AJ229" s="84"/>
      <c r="AK229" s="22"/>
    </row>
    <row r="230" s="1" customFormat="1" ht="73.5" spans="1:37">
      <c r="A230" s="23">
        <v>24</v>
      </c>
      <c r="B230" s="22" t="s">
        <v>1645</v>
      </c>
      <c r="C230" s="25" t="s">
        <v>65</v>
      </c>
      <c r="D230" s="22" t="s">
        <v>45</v>
      </c>
      <c r="E230" s="22" t="s">
        <v>1646</v>
      </c>
      <c r="F230" s="24" t="s">
        <v>1647</v>
      </c>
      <c r="G230" s="25" t="s">
        <v>1648</v>
      </c>
      <c r="H230" s="25" t="s">
        <v>1649</v>
      </c>
      <c r="I230" s="25" t="s">
        <v>367</v>
      </c>
      <c r="J230" s="25">
        <v>240</v>
      </c>
      <c r="K230" s="25" t="s">
        <v>641</v>
      </c>
      <c r="L230" s="25">
        <v>200</v>
      </c>
      <c r="M230" s="25">
        <v>200</v>
      </c>
      <c r="N230" s="22"/>
      <c r="O230" s="22"/>
      <c r="P230" s="22" t="s">
        <v>1650</v>
      </c>
      <c r="Q230" s="22">
        <v>2007</v>
      </c>
      <c r="R230" s="22">
        <f>547+651</f>
        <v>1198</v>
      </c>
      <c r="S230" s="22">
        <v>300</v>
      </c>
      <c r="T230" s="22" t="s">
        <v>1651</v>
      </c>
      <c r="U230" s="22" t="s">
        <v>1652</v>
      </c>
      <c r="V230" s="22" t="s">
        <v>1653</v>
      </c>
      <c r="W230" s="22" t="s">
        <v>1654</v>
      </c>
      <c r="X230" s="22" t="s">
        <v>1653</v>
      </c>
      <c r="Y230" s="22" t="s">
        <v>1654</v>
      </c>
      <c r="Z230" s="22" t="s">
        <v>1655</v>
      </c>
      <c r="AA230" s="22" t="s">
        <v>1656</v>
      </c>
      <c r="AB230" s="23"/>
      <c r="AC230" s="23"/>
      <c r="AD230" s="23"/>
      <c r="AE230" s="23"/>
      <c r="AF230" s="23"/>
      <c r="AG230" s="23"/>
      <c r="AH230" s="23" t="s">
        <v>181</v>
      </c>
      <c r="AI230" s="23" t="s">
        <v>558</v>
      </c>
      <c r="AJ230" s="23"/>
      <c r="AK230" s="22"/>
    </row>
    <row r="231" s="1" customFormat="1" ht="52.5" spans="1:37">
      <c r="A231" s="23">
        <v>25</v>
      </c>
      <c r="B231" s="25" t="s">
        <v>1657</v>
      </c>
      <c r="C231" s="25" t="s">
        <v>44</v>
      </c>
      <c r="D231" s="22" t="s">
        <v>45</v>
      </c>
      <c r="E231" s="25" t="s">
        <v>46</v>
      </c>
      <c r="F231" s="24" t="s">
        <v>1658</v>
      </c>
      <c r="G231" s="25" t="s">
        <v>1659</v>
      </c>
      <c r="H231" s="25" t="s">
        <v>1660</v>
      </c>
      <c r="I231" s="25" t="s">
        <v>1013</v>
      </c>
      <c r="J231" s="25">
        <v>830</v>
      </c>
      <c r="K231" s="25" t="s">
        <v>1499</v>
      </c>
      <c r="L231" s="25">
        <v>560</v>
      </c>
      <c r="M231" s="25">
        <v>560</v>
      </c>
      <c r="N231" s="22"/>
      <c r="O231" s="22"/>
      <c r="P231" s="22" t="s">
        <v>1661</v>
      </c>
      <c r="Q231" s="22">
        <v>30</v>
      </c>
      <c r="R231" s="22">
        <v>21</v>
      </c>
      <c r="S231" s="22" t="s">
        <v>1662</v>
      </c>
      <c r="T231" s="22" t="s">
        <v>1663</v>
      </c>
      <c r="U231" s="22" t="s">
        <v>144</v>
      </c>
      <c r="V231" s="22" t="s">
        <v>1664</v>
      </c>
      <c r="W231" s="22" t="s">
        <v>1563</v>
      </c>
      <c r="X231" s="22" t="s">
        <v>1664</v>
      </c>
      <c r="Y231" s="22" t="s">
        <v>1563</v>
      </c>
      <c r="Z231" s="22" t="s">
        <v>1665</v>
      </c>
      <c r="AA231" s="22" t="s">
        <v>1666</v>
      </c>
      <c r="AB231" s="22" t="s">
        <v>61</v>
      </c>
      <c r="AC231" s="23"/>
      <c r="AD231" s="23"/>
      <c r="AE231" s="23"/>
      <c r="AF231" s="23"/>
      <c r="AG231" s="23"/>
      <c r="AH231" s="23">
        <v>2019.12</v>
      </c>
      <c r="AI231" s="23">
        <v>2020.12</v>
      </c>
      <c r="AJ231" s="23"/>
      <c r="AK231" s="22"/>
    </row>
    <row r="232" s="1" customFormat="1" ht="52.5" spans="1:37">
      <c r="A232" s="23">
        <v>26</v>
      </c>
      <c r="B232" s="23" t="s">
        <v>1667</v>
      </c>
      <c r="C232" s="22" t="s">
        <v>301</v>
      </c>
      <c r="D232" s="23" t="s">
        <v>66</v>
      </c>
      <c r="E232" s="22" t="s">
        <v>207</v>
      </c>
      <c r="F232" s="24" t="s">
        <v>1668</v>
      </c>
      <c r="G232" s="23" t="s">
        <v>1669</v>
      </c>
      <c r="H232" s="23" t="s">
        <v>1670</v>
      </c>
      <c r="I232" s="23" t="s">
        <v>1481</v>
      </c>
      <c r="J232" s="23">
        <v>5.644</v>
      </c>
      <c r="K232" s="23" t="s">
        <v>455</v>
      </c>
      <c r="L232" s="23">
        <v>556</v>
      </c>
      <c r="M232" s="23">
        <v>488</v>
      </c>
      <c r="N232" s="22"/>
      <c r="O232" s="22">
        <v>68</v>
      </c>
      <c r="P232" s="89" t="s">
        <v>1671</v>
      </c>
      <c r="Q232" s="22">
        <v>845</v>
      </c>
      <c r="R232" s="22">
        <v>657</v>
      </c>
      <c r="S232" s="22"/>
      <c r="T232" s="22" t="s">
        <v>1672</v>
      </c>
      <c r="U232" s="22" t="s">
        <v>1673</v>
      </c>
      <c r="V232" s="22" t="s">
        <v>101</v>
      </c>
      <c r="W232" s="22" t="s">
        <v>102</v>
      </c>
      <c r="X232" s="22" t="s">
        <v>101</v>
      </c>
      <c r="Y232" s="22" t="s">
        <v>102</v>
      </c>
      <c r="Z232" s="22" t="s">
        <v>101</v>
      </c>
      <c r="AA232" s="22" t="s">
        <v>102</v>
      </c>
      <c r="AB232" s="23" t="s">
        <v>122</v>
      </c>
      <c r="AC232" s="23">
        <f t="shared" si="9"/>
        <v>488</v>
      </c>
      <c r="AD232" s="23"/>
      <c r="AE232" s="23">
        <v>488</v>
      </c>
      <c r="AF232" s="93"/>
      <c r="AG232" s="23"/>
      <c r="AH232" s="23" t="s">
        <v>244</v>
      </c>
      <c r="AI232" s="23" t="s">
        <v>522</v>
      </c>
      <c r="AJ232" s="23"/>
      <c r="AK232" s="22"/>
    </row>
    <row r="233" s="1" customFormat="1" ht="52.5" spans="1:37">
      <c r="A233" s="23">
        <v>27</v>
      </c>
      <c r="B233" s="23" t="s">
        <v>1674</v>
      </c>
      <c r="C233" s="22" t="s">
        <v>301</v>
      </c>
      <c r="D233" s="23" t="s">
        <v>66</v>
      </c>
      <c r="E233" s="22" t="s">
        <v>207</v>
      </c>
      <c r="F233" s="24" t="s">
        <v>1675</v>
      </c>
      <c r="G233" s="22" t="s">
        <v>1676</v>
      </c>
      <c r="H233" s="23" t="s">
        <v>1670</v>
      </c>
      <c r="I233" s="23" t="s">
        <v>1481</v>
      </c>
      <c r="J233" s="90">
        <v>3.024</v>
      </c>
      <c r="K233" s="23" t="s">
        <v>455</v>
      </c>
      <c r="L233" s="22">
        <v>329</v>
      </c>
      <c r="M233" s="23">
        <v>290</v>
      </c>
      <c r="N233" s="22"/>
      <c r="O233" s="22">
        <v>39</v>
      </c>
      <c r="P233" s="89" t="s">
        <v>1677</v>
      </c>
      <c r="Q233" s="22">
        <v>1410</v>
      </c>
      <c r="R233" s="22">
        <v>1018</v>
      </c>
      <c r="S233" s="22"/>
      <c r="T233" s="22" t="s">
        <v>1672</v>
      </c>
      <c r="U233" s="22" t="s">
        <v>1673</v>
      </c>
      <c r="V233" s="22" t="s">
        <v>101</v>
      </c>
      <c r="W233" s="22" t="s">
        <v>102</v>
      </c>
      <c r="X233" s="22" t="s">
        <v>101</v>
      </c>
      <c r="Y233" s="22" t="s">
        <v>102</v>
      </c>
      <c r="Z233" s="22" t="s">
        <v>101</v>
      </c>
      <c r="AA233" s="22" t="s">
        <v>102</v>
      </c>
      <c r="AB233" s="23" t="s">
        <v>122</v>
      </c>
      <c r="AC233" s="23">
        <f t="shared" si="9"/>
        <v>290</v>
      </c>
      <c r="AD233" s="23"/>
      <c r="AE233" s="23">
        <v>290</v>
      </c>
      <c r="AF233" s="93"/>
      <c r="AG233" s="23"/>
      <c r="AH233" s="23" t="s">
        <v>244</v>
      </c>
      <c r="AI233" s="23" t="s">
        <v>522</v>
      </c>
      <c r="AJ233" s="23"/>
      <c r="AK233" s="22"/>
    </row>
    <row r="234" s="1" customFormat="1" ht="52.5" spans="1:37">
      <c r="A234" s="23">
        <v>28</v>
      </c>
      <c r="B234" s="23" t="s">
        <v>1678</v>
      </c>
      <c r="C234" s="22" t="s">
        <v>301</v>
      </c>
      <c r="D234" s="23" t="s">
        <v>66</v>
      </c>
      <c r="E234" s="22" t="s">
        <v>207</v>
      </c>
      <c r="F234" s="24" t="s">
        <v>1679</v>
      </c>
      <c r="G234" s="22" t="s">
        <v>759</v>
      </c>
      <c r="H234" s="23" t="s">
        <v>1670</v>
      </c>
      <c r="I234" s="23" t="s">
        <v>1481</v>
      </c>
      <c r="J234" s="39">
        <v>2.148</v>
      </c>
      <c r="K234" s="23" t="s">
        <v>455</v>
      </c>
      <c r="L234" s="22">
        <v>213</v>
      </c>
      <c r="M234" s="23">
        <v>185</v>
      </c>
      <c r="N234" s="22"/>
      <c r="O234" s="22">
        <v>28</v>
      </c>
      <c r="P234" s="89" t="s">
        <v>1680</v>
      </c>
      <c r="Q234" s="22">
        <v>1002</v>
      </c>
      <c r="R234" s="22">
        <v>725</v>
      </c>
      <c r="S234" s="22"/>
      <c r="T234" s="22" t="s">
        <v>1672</v>
      </c>
      <c r="U234" s="22" t="s">
        <v>1673</v>
      </c>
      <c r="V234" s="22" t="s">
        <v>101</v>
      </c>
      <c r="W234" s="22" t="s">
        <v>102</v>
      </c>
      <c r="X234" s="22" t="s">
        <v>101</v>
      </c>
      <c r="Y234" s="22" t="s">
        <v>102</v>
      </c>
      <c r="Z234" s="22" t="s">
        <v>101</v>
      </c>
      <c r="AA234" s="22" t="s">
        <v>102</v>
      </c>
      <c r="AB234" s="23" t="s">
        <v>122</v>
      </c>
      <c r="AC234" s="23">
        <f t="shared" si="9"/>
        <v>185</v>
      </c>
      <c r="AD234" s="23"/>
      <c r="AE234" s="23">
        <v>185</v>
      </c>
      <c r="AF234" s="93"/>
      <c r="AG234" s="23"/>
      <c r="AH234" s="23" t="s">
        <v>244</v>
      </c>
      <c r="AI234" s="23" t="s">
        <v>522</v>
      </c>
      <c r="AJ234" s="23"/>
      <c r="AK234" s="22"/>
    </row>
    <row r="235" s="1" customFormat="1" ht="52.5" spans="1:37">
      <c r="A235" s="23">
        <v>29</v>
      </c>
      <c r="B235" s="23" t="s">
        <v>1681</v>
      </c>
      <c r="C235" s="22" t="s">
        <v>301</v>
      </c>
      <c r="D235" s="23" t="s">
        <v>66</v>
      </c>
      <c r="E235" s="22" t="s">
        <v>207</v>
      </c>
      <c r="F235" s="24" t="s">
        <v>1682</v>
      </c>
      <c r="G235" s="22" t="s">
        <v>985</v>
      </c>
      <c r="H235" s="23" t="s">
        <v>1670</v>
      </c>
      <c r="I235" s="23" t="s">
        <v>1481</v>
      </c>
      <c r="J235" s="90">
        <v>1.737</v>
      </c>
      <c r="K235" s="23" t="s">
        <v>455</v>
      </c>
      <c r="L235" s="22">
        <v>174</v>
      </c>
      <c r="M235" s="23">
        <v>150</v>
      </c>
      <c r="N235" s="22"/>
      <c r="O235" s="22">
        <v>24</v>
      </c>
      <c r="P235" s="89" t="s">
        <v>1683</v>
      </c>
      <c r="Q235" s="22">
        <v>763</v>
      </c>
      <c r="R235" s="22">
        <v>488</v>
      </c>
      <c r="S235" s="22"/>
      <c r="T235" s="22" t="s">
        <v>1672</v>
      </c>
      <c r="U235" s="22" t="s">
        <v>1673</v>
      </c>
      <c r="V235" s="22" t="s">
        <v>101</v>
      </c>
      <c r="W235" s="22" t="s">
        <v>102</v>
      </c>
      <c r="X235" s="22" t="s">
        <v>101</v>
      </c>
      <c r="Y235" s="22" t="s">
        <v>102</v>
      </c>
      <c r="Z235" s="22" t="s">
        <v>101</v>
      </c>
      <c r="AA235" s="22" t="s">
        <v>102</v>
      </c>
      <c r="AB235" s="23" t="s">
        <v>122</v>
      </c>
      <c r="AC235" s="23">
        <f t="shared" si="9"/>
        <v>150</v>
      </c>
      <c r="AD235" s="23"/>
      <c r="AE235" s="23">
        <v>37</v>
      </c>
      <c r="AF235" s="93">
        <v>113</v>
      </c>
      <c r="AG235" s="23"/>
      <c r="AH235" s="23" t="s">
        <v>244</v>
      </c>
      <c r="AI235" s="23" t="s">
        <v>522</v>
      </c>
      <c r="AJ235" s="23"/>
      <c r="AK235" s="22"/>
    </row>
    <row r="236" s="1" customFormat="1" ht="52.5" spans="1:37">
      <c r="A236" s="23">
        <v>30</v>
      </c>
      <c r="B236" s="23" t="s">
        <v>1684</v>
      </c>
      <c r="C236" s="22" t="s">
        <v>301</v>
      </c>
      <c r="D236" s="23" t="s">
        <v>66</v>
      </c>
      <c r="E236" s="22" t="s">
        <v>207</v>
      </c>
      <c r="F236" s="24" t="s">
        <v>1685</v>
      </c>
      <c r="G236" s="22" t="s">
        <v>1686</v>
      </c>
      <c r="H236" s="23" t="s">
        <v>1670</v>
      </c>
      <c r="I236" s="23" t="s">
        <v>1481</v>
      </c>
      <c r="J236" s="39">
        <v>1.554</v>
      </c>
      <c r="K236" s="23" t="s">
        <v>455</v>
      </c>
      <c r="L236" s="22">
        <v>153</v>
      </c>
      <c r="M236" s="23">
        <v>133</v>
      </c>
      <c r="N236" s="22"/>
      <c r="O236" s="22">
        <v>20</v>
      </c>
      <c r="P236" s="89" t="s">
        <v>1687</v>
      </c>
      <c r="Q236" s="22">
        <v>1031</v>
      </c>
      <c r="R236" s="22">
        <v>816</v>
      </c>
      <c r="S236" s="22"/>
      <c r="T236" s="22" t="s">
        <v>1672</v>
      </c>
      <c r="U236" s="22" t="s">
        <v>1673</v>
      </c>
      <c r="V236" s="22" t="s">
        <v>101</v>
      </c>
      <c r="W236" s="22" t="s">
        <v>102</v>
      </c>
      <c r="X236" s="22" t="s">
        <v>101</v>
      </c>
      <c r="Y236" s="22" t="s">
        <v>102</v>
      </c>
      <c r="Z236" s="22" t="s">
        <v>101</v>
      </c>
      <c r="AA236" s="22" t="s">
        <v>102</v>
      </c>
      <c r="AB236" s="23" t="s">
        <v>122</v>
      </c>
      <c r="AC236" s="23">
        <f t="shared" si="9"/>
        <v>133</v>
      </c>
      <c r="AD236" s="23"/>
      <c r="AE236" s="23"/>
      <c r="AF236" s="23">
        <v>133</v>
      </c>
      <c r="AG236" s="23"/>
      <c r="AH236" s="23" t="s">
        <v>244</v>
      </c>
      <c r="AI236" s="23" t="s">
        <v>522</v>
      </c>
      <c r="AJ236" s="23"/>
      <c r="AK236" s="22"/>
    </row>
    <row r="237" s="1" customFormat="1" ht="52.5" spans="1:37">
      <c r="A237" s="23">
        <v>31</v>
      </c>
      <c r="B237" s="23" t="s">
        <v>1688</v>
      </c>
      <c r="C237" s="22" t="s">
        <v>301</v>
      </c>
      <c r="D237" s="23" t="s">
        <v>66</v>
      </c>
      <c r="E237" s="22" t="s">
        <v>207</v>
      </c>
      <c r="F237" s="24" t="s">
        <v>1689</v>
      </c>
      <c r="G237" s="22" t="s">
        <v>1690</v>
      </c>
      <c r="H237" s="23" t="s">
        <v>1670</v>
      </c>
      <c r="I237" s="23" t="s">
        <v>1481</v>
      </c>
      <c r="J237" s="90">
        <v>0.977</v>
      </c>
      <c r="K237" s="23" t="s">
        <v>455</v>
      </c>
      <c r="L237" s="22">
        <v>104</v>
      </c>
      <c r="M237" s="23">
        <v>90</v>
      </c>
      <c r="N237" s="22"/>
      <c r="O237" s="22">
        <v>14</v>
      </c>
      <c r="P237" s="89" t="s">
        <v>1691</v>
      </c>
      <c r="Q237" s="22">
        <v>577</v>
      </c>
      <c r="R237" s="22">
        <v>800</v>
      </c>
      <c r="S237" s="22"/>
      <c r="T237" s="22" t="s">
        <v>1672</v>
      </c>
      <c r="U237" s="22" t="s">
        <v>1673</v>
      </c>
      <c r="V237" s="22" t="s">
        <v>101</v>
      </c>
      <c r="W237" s="22" t="s">
        <v>102</v>
      </c>
      <c r="X237" s="22" t="s">
        <v>101</v>
      </c>
      <c r="Y237" s="22" t="s">
        <v>102</v>
      </c>
      <c r="Z237" s="22" t="s">
        <v>101</v>
      </c>
      <c r="AA237" s="22" t="s">
        <v>102</v>
      </c>
      <c r="AB237" s="23" t="s">
        <v>122</v>
      </c>
      <c r="AC237" s="23">
        <f t="shared" si="9"/>
        <v>90</v>
      </c>
      <c r="AD237" s="23"/>
      <c r="AE237" s="23"/>
      <c r="AF237" s="23">
        <v>90</v>
      </c>
      <c r="AG237" s="23"/>
      <c r="AH237" s="23" t="s">
        <v>244</v>
      </c>
      <c r="AI237" s="23" t="s">
        <v>522</v>
      </c>
      <c r="AJ237" s="23"/>
      <c r="AK237" s="22"/>
    </row>
    <row r="238" s="1" customFormat="1" ht="52.5" spans="1:37">
      <c r="A238" s="23">
        <v>32</v>
      </c>
      <c r="B238" s="23" t="s">
        <v>1692</v>
      </c>
      <c r="C238" s="22" t="s">
        <v>301</v>
      </c>
      <c r="D238" s="23" t="s">
        <v>66</v>
      </c>
      <c r="E238" s="22" t="s">
        <v>207</v>
      </c>
      <c r="F238" s="24" t="s">
        <v>1693</v>
      </c>
      <c r="G238" s="23" t="s">
        <v>1694</v>
      </c>
      <c r="H238" s="23" t="s">
        <v>1670</v>
      </c>
      <c r="I238" s="23" t="s">
        <v>1481</v>
      </c>
      <c r="J238" s="23">
        <v>5.324</v>
      </c>
      <c r="K238" s="23" t="s">
        <v>455</v>
      </c>
      <c r="L238" s="23">
        <v>524</v>
      </c>
      <c r="M238" s="23">
        <v>464</v>
      </c>
      <c r="N238" s="22"/>
      <c r="O238" s="22">
        <v>60</v>
      </c>
      <c r="P238" s="89" t="s">
        <v>1695</v>
      </c>
      <c r="Q238" s="22">
        <v>1031</v>
      </c>
      <c r="R238" s="22">
        <v>816</v>
      </c>
      <c r="S238" s="22"/>
      <c r="T238" s="22" t="s">
        <v>1672</v>
      </c>
      <c r="U238" s="22" t="s">
        <v>1673</v>
      </c>
      <c r="V238" s="22" t="s">
        <v>101</v>
      </c>
      <c r="W238" s="22" t="s">
        <v>102</v>
      </c>
      <c r="X238" s="22" t="s">
        <v>101</v>
      </c>
      <c r="Y238" s="22" t="s">
        <v>102</v>
      </c>
      <c r="Z238" s="22" t="s">
        <v>101</v>
      </c>
      <c r="AA238" s="22" t="s">
        <v>102</v>
      </c>
      <c r="AB238" s="23" t="s">
        <v>122</v>
      </c>
      <c r="AC238" s="23">
        <f t="shared" si="9"/>
        <v>464</v>
      </c>
      <c r="AD238" s="23"/>
      <c r="AE238" s="93"/>
      <c r="AF238" s="23">
        <v>464</v>
      </c>
      <c r="AG238" s="23"/>
      <c r="AH238" s="23" t="s">
        <v>244</v>
      </c>
      <c r="AI238" s="23" t="s">
        <v>522</v>
      </c>
      <c r="AJ238" s="23"/>
      <c r="AK238" s="22"/>
    </row>
    <row r="239" s="1" customFormat="1" ht="52.5" spans="1:37">
      <c r="A239" s="23">
        <v>33</v>
      </c>
      <c r="B239" s="23" t="s">
        <v>1696</v>
      </c>
      <c r="C239" s="22" t="s">
        <v>301</v>
      </c>
      <c r="D239" s="23" t="s">
        <v>66</v>
      </c>
      <c r="E239" s="22" t="s">
        <v>67</v>
      </c>
      <c r="F239" s="24" t="s">
        <v>1697</v>
      </c>
      <c r="G239" s="22" t="s">
        <v>1698</v>
      </c>
      <c r="H239" s="23" t="s">
        <v>1699</v>
      </c>
      <c r="I239" s="23" t="s">
        <v>1481</v>
      </c>
      <c r="J239" s="22">
        <v>163</v>
      </c>
      <c r="K239" s="23" t="s">
        <v>455</v>
      </c>
      <c r="L239" s="22">
        <v>96</v>
      </c>
      <c r="M239" s="23">
        <v>96</v>
      </c>
      <c r="N239" s="22"/>
      <c r="O239" s="22"/>
      <c r="P239" s="89" t="s">
        <v>1700</v>
      </c>
      <c r="Q239" s="22">
        <v>15000</v>
      </c>
      <c r="R239" s="22">
        <v>6500</v>
      </c>
      <c r="S239" s="22"/>
      <c r="T239" s="22" t="s">
        <v>1672</v>
      </c>
      <c r="U239" s="22" t="s">
        <v>1673</v>
      </c>
      <c r="V239" s="22" t="s">
        <v>101</v>
      </c>
      <c r="W239" s="22" t="s">
        <v>102</v>
      </c>
      <c r="X239" s="22" t="s">
        <v>101</v>
      </c>
      <c r="Y239" s="22" t="s">
        <v>102</v>
      </c>
      <c r="Z239" s="22" t="s">
        <v>101</v>
      </c>
      <c r="AA239" s="22" t="s">
        <v>102</v>
      </c>
      <c r="AB239" s="23" t="s">
        <v>122</v>
      </c>
      <c r="AC239" s="23">
        <f t="shared" si="9"/>
        <v>96</v>
      </c>
      <c r="AD239" s="23"/>
      <c r="AE239" s="93"/>
      <c r="AF239" s="23">
        <v>96</v>
      </c>
      <c r="AG239" s="23"/>
      <c r="AH239" s="23" t="s">
        <v>244</v>
      </c>
      <c r="AI239" s="23" t="s">
        <v>522</v>
      </c>
      <c r="AJ239" s="23"/>
      <c r="AK239" s="22"/>
    </row>
    <row r="240" s="1" customFormat="1" ht="52.5" spans="1:37">
      <c r="A240" s="23">
        <v>34</v>
      </c>
      <c r="B240" s="23" t="s">
        <v>1701</v>
      </c>
      <c r="C240" s="22" t="s">
        <v>301</v>
      </c>
      <c r="D240" s="23" t="s">
        <v>66</v>
      </c>
      <c r="E240" s="22" t="s">
        <v>207</v>
      </c>
      <c r="F240" s="24" t="s">
        <v>1702</v>
      </c>
      <c r="G240" s="22" t="s">
        <v>1703</v>
      </c>
      <c r="H240" s="23" t="s">
        <v>1704</v>
      </c>
      <c r="I240" s="23" t="s">
        <v>1481</v>
      </c>
      <c r="J240" s="22">
        <v>6.4</v>
      </c>
      <c r="K240" s="23" t="s">
        <v>455</v>
      </c>
      <c r="L240" s="22">
        <v>110</v>
      </c>
      <c r="M240" s="23">
        <v>50</v>
      </c>
      <c r="N240" s="22"/>
      <c r="O240" s="22">
        <v>60</v>
      </c>
      <c r="P240" s="89" t="s">
        <v>1705</v>
      </c>
      <c r="Q240" s="22">
        <v>493</v>
      </c>
      <c r="R240" s="22">
        <v>148</v>
      </c>
      <c r="S240" s="22"/>
      <c r="T240" s="22" t="s">
        <v>1706</v>
      </c>
      <c r="U240" s="22" t="s">
        <v>1673</v>
      </c>
      <c r="V240" s="22" t="s">
        <v>101</v>
      </c>
      <c r="W240" s="22" t="s">
        <v>102</v>
      </c>
      <c r="X240" s="22" t="s">
        <v>101</v>
      </c>
      <c r="Y240" s="22" t="s">
        <v>102</v>
      </c>
      <c r="Z240" s="22" t="s">
        <v>101</v>
      </c>
      <c r="AA240" s="22" t="s">
        <v>102</v>
      </c>
      <c r="AB240" s="23" t="s">
        <v>122</v>
      </c>
      <c r="AC240" s="23">
        <f t="shared" si="9"/>
        <v>50</v>
      </c>
      <c r="AD240" s="23"/>
      <c r="AE240" s="93"/>
      <c r="AF240" s="23">
        <v>50</v>
      </c>
      <c r="AG240" s="23"/>
      <c r="AH240" s="23" t="s">
        <v>244</v>
      </c>
      <c r="AI240" s="23" t="s">
        <v>522</v>
      </c>
      <c r="AJ240" s="23"/>
      <c r="AK240" s="22"/>
    </row>
    <row r="241" s="1" customFormat="1" ht="52.5" spans="1:37">
      <c r="A241" s="23">
        <v>35</v>
      </c>
      <c r="B241" s="23" t="s">
        <v>1707</v>
      </c>
      <c r="C241" s="22" t="s">
        <v>301</v>
      </c>
      <c r="D241" s="23" t="s">
        <v>66</v>
      </c>
      <c r="E241" s="22" t="s">
        <v>207</v>
      </c>
      <c r="F241" s="24" t="s">
        <v>1708</v>
      </c>
      <c r="G241" s="22" t="s">
        <v>1709</v>
      </c>
      <c r="H241" s="23" t="s">
        <v>1670</v>
      </c>
      <c r="I241" s="23" t="s">
        <v>1481</v>
      </c>
      <c r="J241" s="90">
        <v>1.832</v>
      </c>
      <c r="K241" s="23" t="s">
        <v>455</v>
      </c>
      <c r="L241" s="22">
        <v>182</v>
      </c>
      <c r="M241" s="23">
        <v>158</v>
      </c>
      <c r="N241" s="22"/>
      <c r="O241" s="22">
        <v>24</v>
      </c>
      <c r="P241" s="89" t="s">
        <v>1710</v>
      </c>
      <c r="Q241" s="22">
        <v>663</v>
      </c>
      <c r="R241" s="22">
        <v>448</v>
      </c>
      <c r="S241" s="22"/>
      <c r="T241" s="22" t="s">
        <v>1672</v>
      </c>
      <c r="U241" s="22" t="s">
        <v>1673</v>
      </c>
      <c r="V241" s="22" t="s">
        <v>101</v>
      </c>
      <c r="W241" s="22" t="s">
        <v>102</v>
      </c>
      <c r="X241" s="22" t="s">
        <v>101</v>
      </c>
      <c r="Y241" s="22" t="s">
        <v>102</v>
      </c>
      <c r="Z241" s="22" t="s">
        <v>101</v>
      </c>
      <c r="AA241" s="22" t="s">
        <v>102</v>
      </c>
      <c r="AB241" s="23"/>
      <c r="AC241" s="23"/>
      <c r="AD241" s="93"/>
      <c r="AE241" s="93"/>
      <c r="AF241" s="93"/>
      <c r="AG241" s="93"/>
      <c r="AH241" s="23" t="s">
        <v>244</v>
      </c>
      <c r="AI241" s="23" t="s">
        <v>522</v>
      </c>
      <c r="AJ241" s="23"/>
      <c r="AK241" s="93"/>
    </row>
    <row r="242" s="1" customFormat="1" ht="52.5" spans="1:37">
      <c r="A242" s="23">
        <v>36</v>
      </c>
      <c r="B242" s="23" t="s">
        <v>1711</v>
      </c>
      <c r="C242" s="22" t="s">
        <v>301</v>
      </c>
      <c r="D242" s="23" t="s">
        <v>66</v>
      </c>
      <c r="E242" s="22" t="s">
        <v>207</v>
      </c>
      <c r="F242" s="24" t="s">
        <v>1712</v>
      </c>
      <c r="G242" s="23" t="s">
        <v>1713</v>
      </c>
      <c r="H242" s="23" t="s">
        <v>1670</v>
      </c>
      <c r="I242" s="23" t="s">
        <v>1481</v>
      </c>
      <c r="J242" s="23">
        <v>3.141</v>
      </c>
      <c r="K242" s="23" t="s">
        <v>455</v>
      </c>
      <c r="L242" s="23">
        <v>310</v>
      </c>
      <c r="M242" s="23">
        <v>275</v>
      </c>
      <c r="N242" s="22"/>
      <c r="O242" s="22">
        <v>35</v>
      </c>
      <c r="P242" s="89" t="s">
        <v>1714</v>
      </c>
      <c r="Q242" s="22">
        <v>432</v>
      </c>
      <c r="R242" s="22">
        <v>294</v>
      </c>
      <c r="S242" s="22"/>
      <c r="T242" s="22" t="s">
        <v>1672</v>
      </c>
      <c r="U242" s="22" t="s">
        <v>1673</v>
      </c>
      <c r="V242" s="22" t="s">
        <v>101</v>
      </c>
      <c r="W242" s="22" t="s">
        <v>102</v>
      </c>
      <c r="X242" s="22" t="s">
        <v>101</v>
      </c>
      <c r="Y242" s="22" t="s">
        <v>102</v>
      </c>
      <c r="Z242" s="22" t="s">
        <v>101</v>
      </c>
      <c r="AA242" s="22" t="s">
        <v>102</v>
      </c>
      <c r="AB242" s="23"/>
      <c r="AC242" s="23"/>
      <c r="AD242" s="23"/>
      <c r="AE242" s="23"/>
      <c r="AF242" s="23"/>
      <c r="AG242" s="93"/>
      <c r="AH242" s="23" t="s">
        <v>244</v>
      </c>
      <c r="AI242" s="23" t="s">
        <v>522</v>
      </c>
      <c r="AJ242" s="23"/>
      <c r="AK242" s="93"/>
    </row>
    <row r="243" s="1" customFormat="1" ht="52.5" spans="1:37">
      <c r="A243" s="23">
        <v>37</v>
      </c>
      <c r="B243" s="23" t="s">
        <v>1715</v>
      </c>
      <c r="C243" s="22" t="s">
        <v>301</v>
      </c>
      <c r="D243" s="23" t="s">
        <v>66</v>
      </c>
      <c r="E243" s="22" t="s">
        <v>207</v>
      </c>
      <c r="F243" s="24" t="s">
        <v>1716</v>
      </c>
      <c r="G243" s="22" t="s">
        <v>1717</v>
      </c>
      <c r="H243" s="23" t="s">
        <v>1670</v>
      </c>
      <c r="I243" s="23" t="s">
        <v>1481</v>
      </c>
      <c r="J243" s="90">
        <v>5.012</v>
      </c>
      <c r="K243" s="23" t="s">
        <v>455</v>
      </c>
      <c r="L243" s="22">
        <v>494</v>
      </c>
      <c r="M243" s="23">
        <v>435</v>
      </c>
      <c r="N243" s="22"/>
      <c r="O243" s="22">
        <v>59</v>
      </c>
      <c r="P243" s="89" t="s">
        <v>1718</v>
      </c>
      <c r="Q243" s="22">
        <v>1265</v>
      </c>
      <c r="R243" s="22">
        <v>625</v>
      </c>
      <c r="S243" s="22"/>
      <c r="T243" s="22" t="s">
        <v>1672</v>
      </c>
      <c r="U243" s="22" t="s">
        <v>1673</v>
      </c>
      <c r="V243" s="22" t="s">
        <v>101</v>
      </c>
      <c r="W243" s="22" t="s">
        <v>102</v>
      </c>
      <c r="X243" s="22" t="s">
        <v>101</v>
      </c>
      <c r="Y243" s="22" t="s">
        <v>102</v>
      </c>
      <c r="Z243" s="22" t="s">
        <v>101</v>
      </c>
      <c r="AA243" s="22" t="s">
        <v>102</v>
      </c>
      <c r="AB243" s="23"/>
      <c r="AC243" s="23"/>
      <c r="AD243" s="23"/>
      <c r="AE243" s="23"/>
      <c r="AF243" s="23"/>
      <c r="AG243" s="93"/>
      <c r="AH243" s="23" t="s">
        <v>244</v>
      </c>
      <c r="AI243" s="23" t="s">
        <v>522</v>
      </c>
      <c r="AJ243" s="23"/>
      <c r="AK243" s="93"/>
    </row>
    <row r="244" s="1" customFormat="1" ht="52.5" spans="1:37">
      <c r="A244" s="23">
        <v>38</v>
      </c>
      <c r="B244" s="23" t="s">
        <v>1719</v>
      </c>
      <c r="C244" s="22" t="s">
        <v>301</v>
      </c>
      <c r="D244" s="23" t="s">
        <v>66</v>
      </c>
      <c r="E244" s="22" t="s">
        <v>207</v>
      </c>
      <c r="F244" s="24" t="s">
        <v>1720</v>
      </c>
      <c r="G244" s="22" t="s">
        <v>1703</v>
      </c>
      <c r="H244" s="23" t="s">
        <v>1670</v>
      </c>
      <c r="I244" s="23" t="s">
        <v>1481</v>
      </c>
      <c r="J244" s="22">
        <v>0.902</v>
      </c>
      <c r="K244" s="23" t="s">
        <v>455</v>
      </c>
      <c r="L244" s="22">
        <v>90</v>
      </c>
      <c r="M244" s="23">
        <v>79</v>
      </c>
      <c r="N244" s="22"/>
      <c r="O244" s="22">
        <v>11</v>
      </c>
      <c r="P244" s="89" t="s">
        <v>1721</v>
      </c>
      <c r="Q244" s="22">
        <v>1083</v>
      </c>
      <c r="R244" s="22">
        <v>819</v>
      </c>
      <c r="S244" s="22"/>
      <c r="T244" s="22" t="s">
        <v>1672</v>
      </c>
      <c r="U244" s="22" t="s">
        <v>1673</v>
      </c>
      <c r="V244" s="22" t="s">
        <v>101</v>
      </c>
      <c r="W244" s="22" t="s">
        <v>102</v>
      </c>
      <c r="X244" s="22" t="s">
        <v>101</v>
      </c>
      <c r="Y244" s="22" t="s">
        <v>102</v>
      </c>
      <c r="Z244" s="22" t="s">
        <v>101</v>
      </c>
      <c r="AA244" s="22" t="s">
        <v>102</v>
      </c>
      <c r="AB244" s="23"/>
      <c r="AC244" s="23"/>
      <c r="AD244" s="23"/>
      <c r="AE244" s="23"/>
      <c r="AF244" s="23"/>
      <c r="AG244" s="93"/>
      <c r="AH244" s="23" t="s">
        <v>244</v>
      </c>
      <c r="AI244" s="23" t="s">
        <v>522</v>
      </c>
      <c r="AJ244" s="23"/>
      <c r="AK244" s="93"/>
    </row>
    <row r="245" s="1" customFormat="1" ht="52.5" spans="1:37">
      <c r="A245" s="23">
        <v>39</v>
      </c>
      <c r="B245" s="23" t="s">
        <v>1722</v>
      </c>
      <c r="C245" s="22" t="s">
        <v>301</v>
      </c>
      <c r="D245" s="23" t="s">
        <v>66</v>
      </c>
      <c r="E245" s="22" t="s">
        <v>207</v>
      </c>
      <c r="F245" s="24" t="s">
        <v>1723</v>
      </c>
      <c r="G245" s="23" t="s">
        <v>1724</v>
      </c>
      <c r="H245" s="23" t="s">
        <v>1670</v>
      </c>
      <c r="I245" s="23" t="s">
        <v>1481</v>
      </c>
      <c r="J245" s="23">
        <v>4.254</v>
      </c>
      <c r="K245" s="23" t="s">
        <v>455</v>
      </c>
      <c r="L245" s="23">
        <v>420</v>
      </c>
      <c r="M245" s="23">
        <v>372</v>
      </c>
      <c r="N245" s="22"/>
      <c r="O245" s="22">
        <v>48</v>
      </c>
      <c r="P245" s="89" t="s">
        <v>1725</v>
      </c>
      <c r="Q245" s="22">
        <v>883</v>
      </c>
      <c r="R245" s="22">
        <v>696</v>
      </c>
      <c r="S245" s="22"/>
      <c r="T245" s="22" t="s">
        <v>1672</v>
      </c>
      <c r="U245" s="22" t="s">
        <v>1673</v>
      </c>
      <c r="V245" s="22" t="s">
        <v>101</v>
      </c>
      <c r="W245" s="22" t="s">
        <v>102</v>
      </c>
      <c r="X245" s="22" t="s">
        <v>101</v>
      </c>
      <c r="Y245" s="22" t="s">
        <v>102</v>
      </c>
      <c r="Z245" s="22" t="s">
        <v>101</v>
      </c>
      <c r="AA245" s="22" t="s">
        <v>102</v>
      </c>
      <c r="AB245" s="23"/>
      <c r="AC245" s="23"/>
      <c r="AD245" s="23"/>
      <c r="AE245" s="23"/>
      <c r="AF245" s="23"/>
      <c r="AG245" s="93"/>
      <c r="AH245" s="23" t="s">
        <v>244</v>
      </c>
      <c r="AI245" s="23" t="s">
        <v>522</v>
      </c>
      <c r="AJ245" s="23"/>
      <c r="AK245" s="93"/>
    </row>
    <row r="246" s="1" customFormat="1" ht="52.5" spans="1:37">
      <c r="A246" s="23">
        <v>40</v>
      </c>
      <c r="B246" s="23" t="s">
        <v>1726</v>
      </c>
      <c r="C246" s="22" t="s">
        <v>301</v>
      </c>
      <c r="D246" s="23" t="s">
        <v>66</v>
      </c>
      <c r="E246" s="22" t="s">
        <v>207</v>
      </c>
      <c r="F246" s="24" t="s">
        <v>1727</v>
      </c>
      <c r="G246" s="23" t="s">
        <v>1728</v>
      </c>
      <c r="H246" s="23" t="s">
        <v>1670</v>
      </c>
      <c r="I246" s="23" t="s">
        <v>1481</v>
      </c>
      <c r="J246" s="23">
        <v>0.772</v>
      </c>
      <c r="K246" s="23" t="s">
        <v>455</v>
      </c>
      <c r="L246" s="23">
        <v>78</v>
      </c>
      <c r="M246" s="23">
        <v>69</v>
      </c>
      <c r="N246" s="22"/>
      <c r="O246" s="22">
        <v>9</v>
      </c>
      <c r="P246" s="89" t="s">
        <v>1729</v>
      </c>
      <c r="Q246" s="22">
        <v>392</v>
      </c>
      <c r="R246" s="22">
        <v>245</v>
      </c>
      <c r="S246" s="22"/>
      <c r="T246" s="22" t="s">
        <v>1672</v>
      </c>
      <c r="U246" s="22" t="s">
        <v>1673</v>
      </c>
      <c r="V246" s="22" t="s">
        <v>101</v>
      </c>
      <c r="W246" s="22" t="s">
        <v>102</v>
      </c>
      <c r="X246" s="22" t="s">
        <v>101</v>
      </c>
      <c r="Y246" s="22" t="s">
        <v>102</v>
      </c>
      <c r="Z246" s="22" t="s">
        <v>101</v>
      </c>
      <c r="AA246" s="22" t="s">
        <v>102</v>
      </c>
      <c r="AB246" s="23"/>
      <c r="AC246" s="23"/>
      <c r="AD246" s="23"/>
      <c r="AE246" s="23"/>
      <c r="AF246" s="23"/>
      <c r="AG246" s="93"/>
      <c r="AH246" s="23" t="s">
        <v>244</v>
      </c>
      <c r="AI246" s="23" t="s">
        <v>522</v>
      </c>
      <c r="AJ246" s="23"/>
      <c r="AK246" s="93"/>
    </row>
    <row r="247" s="1" customFormat="1" ht="52.5" spans="1:37">
      <c r="A247" s="23">
        <v>41</v>
      </c>
      <c r="B247" s="23" t="s">
        <v>1730</v>
      </c>
      <c r="C247" s="22" t="s">
        <v>301</v>
      </c>
      <c r="D247" s="23" t="s">
        <v>66</v>
      </c>
      <c r="E247" s="22" t="s">
        <v>207</v>
      </c>
      <c r="F247" s="24" t="s">
        <v>1731</v>
      </c>
      <c r="G247" s="23" t="s">
        <v>1732</v>
      </c>
      <c r="H247" s="23" t="s">
        <v>1670</v>
      </c>
      <c r="I247" s="23" t="s">
        <v>1481</v>
      </c>
      <c r="J247" s="23">
        <v>2.415</v>
      </c>
      <c r="K247" s="23" t="s">
        <v>455</v>
      </c>
      <c r="L247" s="23">
        <v>239</v>
      </c>
      <c r="M247" s="23">
        <v>212</v>
      </c>
      <c r="N247" s="22"/>
      <c r="O247" s="22">
        <v>27</v>
      </c>
      <c r="P247" s="89" t="s">
        <v>1733</v>
      </c>
      <c r="Q247" s="22">
        <v>1083</v>
      </c>
      <c r="R247" s="22">
        <v>819</v>
      </c>
      <c r="S247" s="22"/>
      <c r="T247" s="22" t="s">
        <v>1672</v>
      </c>
      <c r="U247" s="22" t="s">
        <v>1673</v>
      </c>
      <c r="V247" s="22" t="s">
        <v>101</v>
      </c>
      <c r="W247" s="22" t="s">
        <v>102</v>
      </c>
      <c r="X247" s="22" t="s">
        <v>101</v>
      </c>
      <c r="Y247" s="22" t="s">
        <v>102</v>
      </c>
      <c r="Z247" s="22" t="s">
        <v>101</v>
      </c>
      <c r="AA247" s="22" t="s">
        <v>102</v>
      </c>
      <c r="AB247" s="23"/>
      <c r="AC247" s="23"/>
      <c r="AD247" s="23"/>
      <c r="AE247" s="23"/>
      <c r="AF247" s="23"/>
      <c r="AG247" s="93"/>
      <c r="AH247" s="23" t="s">
        <v>244</v>
      </c>
      <c r="AI247" s="23" t="s">
        <v>522</v>
      </c>
      <c r="AJ247" s="23"/>
      <c r="AK247" s="93"/>
    </row>
    <row r="248" s="1" customFormat="1" ht="52.5" spans="1:37">
      <c r="A248" s="23">
        <v>42</v>
      </c>
      <c r="B248" s="23" t="s">
        <v>1734</v>
      </c>
      <c r="C248" s="22" t="s">
        <v>301</v>
      </c>
      <c r="D248" s="23" t="s">
        <v>66</v>
      </c>
      <c r="E248" s="22" t="s">
        <v>207</v>
      </c>
      <c r="F248" s="24" t="s">
        <v>1735</v>
      </c>
      <c r="G248" s="23" t="s">
        <v>1736</v>
      </c>
      <c r="H248" s="23" t="s">
        <v>1670</v>
      </c>
      <c r="I248" s="23" t="s">
        <v>1481</v>
      </c>
      <c r="J248" s="23">
        <v>2.906</v>
      </c>
      <c r="K248" s="23" t="s">
        <v>455</v>
      </c>
      <c r="L248" s="23">
        <v>288</v>
      </c>
      <c r="M248" s="23">
        <v>255</v>
      </c>
      <c r="N248" s="22"/>
      <c r="O248" s="22">
        <v>33</v>
      </c>
      <c r="P248" s="89" t="s">
        <v>1737</v>
      </c>
      <c r="Q248" s="22">
        <v>1016</v>
      </c>
      <c r="R248" s="22">
        <v>132</v>
      </c>
      <c r="S248" s="22"/>
      <c r="T248" s="22" t="s">
        <v>1672</v>
      </c>
      <c r="U248" s="22" t="s">
        <v>1673</v>
      </c>
      <c r="V248" s="22" t="s">
        <v>101</v>
      </c>
      <c r="W248" s="22" t="s">
        <v>102</v>
      </c>
      <c r="X248" s="22" t="s">
        <v>101</v>
      </c>
      <c r="Y248" s="22" t="s">
        <v>102</v>
      </c>
      <c r="Z248" s="22" t="s">
        <v>101</v>
      </c>
      <c r="AA248" s="22" t="s">
        <v>102</v>
      </c>
      <c r="AB248" s="23"/>
      <c r="AC248" s="23"/>
      <c r="AD248" s="23"/>
      <c r="AE248" s="23"/>
      <c r="AF248" s="23"/>
      <c r="AG248" s="93"/>
      <c r="AH248" s="23" t="s">
        <v>244</v>
      </c>
      <c r="AI248" s="23" t="s">
        <v>522</v>
      </c>
      <c r="AJ248" s="23"/>
      <c r="AK248" s="93"/>
    </row>
    <row r="249" s="1" customFormat="1" ht="52.5" spans="1:37">
      <c r="A249" s="23">
        <v>43</v>
      </c>
      <c r="B249" s="23" t="s">
        <v>1738</v>
      </c>
      <c r="C249" s="22" t="s">
        <v>301</v>
      </c>
      <c r="D249" s="23" t="s">
        <v>66</v>
      </c>
      <c r="E249" s="22" t="s">
        <v>207</v>
      </c>
      <c r="F249" s="24" t="s">
        <v>1739</v>
      </c>
      <c r="G249" s="23" t="s">
        <v>1740</v>
      </c>
      <c r="H249" s="23" t="s">
        <v>1670</v>
      </c>
      <c r="I249" s="23" t="s">
        <v>1481</v>
      </c>
      <c r="J249" s="23">
        <v>2.278</v>
      </c>
      <c r="K249" s="23" t="s">
        <v>455</v>
      </c>
      <c r="L249" s="23">
        <v>226</v>
      </c>
      <c r="M249" s="23">
        <v>200</v>
      </c>
      <c r="N249" s="22"/>
      <c r="O249" s="22">
        <v>26</v>
      </c>
      <c r="P249" s="89" t="s">
        <v>1741</v>
      </c>
      <c r="Q249" s="22">
        <v>798</v>
      </c>
      <c r="R249" s="22">
        <v>744</v>
      </c>
      <c r="S249" s="22"/>
      <c r="T249" s="22" t="s">
        <v>1672</v>
      </c>
      <c r="U249" s="22" t="s">
        <v>1673</v>
      </c>
      <c r="V249" s="22" t="s">
        <v>101</v>
      </c>
      <c r="W249" s="22" t="s">
        <v>102</v>
      </c>
      <c r="X249" s="22" t="s">
        <v>101</v>
      </c>
      <c r="Y249" s="22" t="s">
        <v>102</v>
      </c>
      <c r="Z249" s="22" t="s">
        <v>101</v>
      </c>
      <c r="AA249" s="22" t="s">
        <v>102</v>
      </c>
      <c r="AB249" s="23"/>
      <c r="AC249" s="23"/>
      <c r="AD249" s="23"/>
      <c r="AE249" s="23"/>
      <c r="AF249" s="23"/>
      <c r="AG249" s="93"/>
      <c r="AH249" s="23" t="s">
        <v>244</v>
      </c>
      <c r="AI249" s="23" t="s">
        <v>522</v>
      </c>
      <c r="AJ249" s="23"/>
      <c r="AK249" s="93"/>
    </row>
    <row r="250" s="1" customFormat="1" ht="52.5" spans="1:37">
      <c r="A250" s="23">
        <v>44</v>
      </c>
      <c r="B250" s="23" t="s">
        <v>1742</v>
      </c>
      <c r="C250" s="22" t="s">
        <v>301</v>
      </c>
      <c r="D250" s="23" t="s">
        <v>66</v>
      </c>
      <c r="E250" s="22" t="s">
        <v>207</v>
      </c>
      <c r="F250" s="24" t="s">
        <v>1743</v>
      </c>
      <c r="G250" s="23" t="s">
        <v>1744</v>
      </c>
      <c r="H250" s="23" t="s">
        <v>1670</v>
      </c>
      <c r="I250" s="23" t="s">
        <v>1481</v>
      </c>
      <c r="J250" s="23">
        <v>8.5</v>
      </c>
      <c r="K250" s="23" t="s">
        <v>455</v>
      </c>
      <c r="L250" s="23">
        <v>839</v>
      </c>
      <c r="M250" s="23">
        <v>743</v>
      </c>
      <c r="N250" s="22"/>
      <c r="O250" s="22">
        <v>96</v>
      </c>
      <c r="P250" s="89" t="s">
        <v>1745</v>
      </c>
      <c r="Q250" s="22">
        <v>1179</v>
      </c>
      <c r="R250" s="22">
        <v>617</v>
      </c>
      <c r="S250" s="22"/>
      <c r="T250" s="22" t="s">
        <v>1672</v>
      </c>
      <c r="U250" s="22" t="s">
        <v>1673</v>
      </c>
      <c r="V250" s="22" t="s">
        <v>101</v>
      </c>
      <c r="W250" s="22" t="s">
        <v>102</v>
      </c>
      <c r="X250" s="22" t="s">
        <v>101</v>
      </c>
      <c r="Y250" s="22" t="s">
        <v>102</v>
      </c>
      <c r="Z250" s="22" t="s">
        <v>101</v>
      </c>
      <c r="AA250" s="22" t="s">
        <v>102</v>
      </c>
      <c r="AB250" s="23"/>
      <c r="AC250" s="23"/>
      <c r="AD250" s="23"/>
      <c r="AE250" s="23"/>
      <c r="AF250" s="23"/>
      <c r="AG250" s="93"/>
      <c r="AH250" s="23" t="s">
        <v>244</v>
      </c>
      <c r="AI250" s="23" t="s">
        <v>522</v>
      </c>
      <c r="AJ250" s="23"/>
      <c r="AK250" s="93"/>
    </row>
    <row r="251" s="1" customFormat="1" ht="63" customHeight="1" spans="1:37">
      <c r="A251" s="23">
        <v>45</v>
      </c>
      <c r="B251" s="23" t="s">
        <v>854</v>
      </c>
      <c r="C251" s="22" t="s">
        <v>301</v>
      </c>
      <c r="D251" s="23" t="s">
        <v>66</v>
      </c>
      <c r="E251" s="22" t="s">
        <v>207</v>
      </c>
      <c r="F251" s="24" t="s">
        <v>1746</v>
      </c>
      <c r="G251" s="23" t="s">
        <v>1747</v>
      </c>
      <c r="H251" s="23" t="s">
        <v>1748</v>
      </c>
      <c r="I251" s="23" t="s">
        <v>1481</v>
      </c>
      <c r="J251" s="23">
        <v>1.66</v>
      </c>
      <c r="K251" s="23" t="s">
        <v>455</v>
      </c>
      <c r="L251" s="23">
        <v>165</v>
      </c>
      <c r="M251" s="23">
        <v>150</v>
      </c>
      <c r="N251" s="22"/>
      <c r="O251" s="22">
        <f>L251-M251</f>
        <v>15</v>
      </c>
      <c r="P251" s="89" t="s">
        <v>1749</v>
      </c>
      <c r="Q251" s="22">
        <v>1265</v>
      </c>
      <c r="R251" s="22">
        <v>625</v>
      </c>
      <c r="S251" s="22"/>
      <c r="T251" s="22" t="s">
        <v>1672</v>
      </c>
      <c r="U251" s="22" t="s">
        <v>1673</v>
      </c>
      <c r="V251" s="22" t="s">
        <v>101</v>
      </c>
      <c r="W251" s="22" t="s">
        <v>102</v>
      </c>
      <c r="X251" s="22" t="s">
        <v>101</v>
      </c>
      <c r="Y251" s="22" t="s">
        <v>102</v>
      </c>
      <c r="Z251" s="22" t="s">
        <v>101</v>
      </c>
      <c r="AA251" s="22" t="s">
        <v>102</v>
      </c>
      <c r="AB251" s="23"/>
      <c r="AC251" s="23"/>
      <c r="AD251" s="23"/>
      <c r="AE251" s="23"/>
      <c r="AF251" s="23"/>
      <c r="AG251" s="93"/>
      <c r="AH251" s="23" t="s">
        <v>244</v>
      </c>
      <c r="AI251" s="23" t="s">
        <v>522</v>
      </c>
      <c r="AJ251" s="23"/>
      <c r="AK251" s="93"/>
    </row>
    <row r="252" s="1" customFormat="1" ht="60" customHeight="1" spans="1:37">
      <c r="A252" s="23">
        <v>46</v>
      </c>
      <c r="B252" s="23" t="s">
        <v>1750</v>
      </c>
      <c r="C252" s="22" t="s">
        <v>65</v>
      </c>
      <c r="D252" s="22" t="s">
        <v>45</v>
      </c>
      <c r="E252" s="23" t="s">
        <v>67</v>
      </c>
      <c r="F252" s="24" t="s">
        <v>1751</v>
      </c>
      <c r="G252" s="22" t="s">
        <v>1752</v>
      </c>
      <c r="H252" s="22" t="s">
        <v>1753</v>
      </c>
      <c r="I252" s="22" t="s">
        <v>1754</v>
      </c>
      <c r="J252" s="30">
        <v>31</v>
      </c>
      <c r="K252" s="30" t="s">
        <v>128</v>
      </c>
      <c r="L252" s="22">
        <v>1095.53</v>
      </c>
      <c r="M252" s="22">
        <v>1095.53</v>
      </c>
      <c r="N252" s="22"/>
      <c r="O252" s="22"/>
      <c r="P252" s="22" t="s">
        <v>1755</v>
      </c>
      <c r="Q252" s="30">
        <v>3500</v>
      </c>
      <c r="R252" s="39">
        <v>1500</v>
      </c>
      <c r="S252" s="22">
        <v>300</v>
      </c>
      <c r="T252" s="22" t="s">
        <v>1756</v>
      </c>
      <c r="U252" s="22" t="s">
        <v>1757</v>
      </c>
      <c r="V252" s="22" t="s">
        <v>235</v>
      </c>
      <c r="W252" s="22" t="s">
        <v>236</v>
      </c>
      <c r="X252" s="22" t="s">
        <v>235</v>
      </c>
      <c r="Y252" s="22" t="s">
        <v>236</v>
      </c>
      <c r="Z252" s="22" t="s">
        <v>235</v>
      </c>
      <c r="AA252" s="22" t="s">
        <v>236</v>
      </c>
      <c r="AB252" s="23" t="s">
        <v>122</v>
      </c>
      <c r="AC252" s="23">
        <f t="shared" ref="AC252:AC260" si="10">AD252+AE252+AF252+AG252</f>
        <v>1095.53</v>
      </c>
      <c r="AD252" s="23">
        <v>800</v>
      </c>
      <c r="AE252" s="23">
        <v>295.53</v>
      </c>
      <c r="AF252" s="23"/>
      <c r="AG252" s="23"/>
      <c r="AH252" s="55" t="s">
        <v>244</v>
      </c>
      <c r="AI252" s="23" t="s">
        <v>1758</v>
      </c>
      <c r="AJ252" s="23"/>
      <c r="AK252" s="22"/>
    </row>
    <row r="253" s="1" customFormat="1" ht="136.05" customHeight="1" spans="1:37">
      <c r="A253" s="23">
        <v>47</v>
      </c>
      <c r="B253" s="23" t="s">
        <v>1759</v>
      </c>
      <c r="C253" s="22" t="s">
        <v>65</v>
      </c>
      <c r="D253" s="22" t="s">
        <v>45</v>
      </c>
      <c r="E253" s="22" t="s">
        <v>67</v>
      </c>
      <c r="F253" s="24" t="s">
        <v>1760</v>
      </c>
      <c r="G253" s="23" t="s">
        <v>1761</v>
      </c>
      <c r="H253" s="23" t="s">
        <v>1762</v>
      </c>
      <c r="I253" s="23" t="s">
        <v>367</v>
      </c>
      <c r="J253" s="23">
        <v>5758.8</v>
      </c>
      <c r="K253" s="23" t="s">
        <v>1499</v>
      </c>
      <c r="L253" s="23">
        <v>19.5</v>
      </c>
      <c r="M253" s="23">
        <v>19.5</v>
      </c>
      <c r="N253" s="22"/>
      <c r="O253" s="22"/>
      <c r="P253" s="22" t="s">
        <v>1763</v>
      </c>
      <c r="Q253" s="22">
        <v>138</v>
      </c>
      <c r="R253" s="22">
        <v>12</v>
      </c>
      <c r="S253" s="22"/>
      <c r="T253" s="22" t="s">
        <v>1764</v>
      </c>
      <c r="U253" s="22" t="s">
        <v>1765</v>
      </c>
      <c r="V253" s="23" t="s">
        <v>132</v>
      </c>
      <c r="W253" s="22" t="s">
        <v>133</v>
      </c>
      <c r="X253" s="22" t="s">
        <v>132</v>
      </c>
      <c r="Y253" s="22" t="s">
        <v>133</v>
      </c>
      <c r="Z253" s="22" t="s">
        <v>1766</v>
      </c>
      <c r="AA253" s="22" t="s">
        <v>1767</v>
      </c>
      <c r="AB253" s="22" t="s">
        <v>61</v>
      </c>
      <c r="AC253" s="23">
        <f t="shared" si="10"/>
        <v>19.5</v>
      </c>
      <c r="AD253" s="23"/>
      <c r="AE253" s="23"/>
      <c r="AF253" s="23">
        <v>19.5</v>
      </c>
      <c r="AG253" s="23"/>
      <c r="AH253" s="23" t="s">
        <v>1768</v>
      </c>
      <c r="AI253" s="23" t="s">
        <v>1769</v>
      </c>
      <c r="AJ253" s="23"/>
      <c r="AK253" s="22"/>
    </row>
    <row r="254" s="1" customFormat="1" ht="94.05" customHeight="1" spans="1:37">
      <c r="A254" s="23">
        <v>48</v>
      </c>
      <c r="B254" s="23" t="s">
        <v>1770</v>
      </c>
      <c r="C254" s="22" t="s">
        <v>65</v>
      </c>
      <c r="D254" s="22" t="s">
        <v>45</v>
      </c>
      <c r="E254" s="22" t="s">
        <v>67</v>
      </c>
      <c r="F254" s="24" t="s">
        <v>1771</v>
      </c>
      <c r="G254" s="23" t="s">
        <v>1772</v>
      </c>
      <c r="H254" s="23" t="s">
        <v>1773</v>
      </c>
      <c r="I254" s="23" t="s">
        <v>367</v>
      </c>
      <c r="J254" s="23">
        <v>1000</v>
      </c>
      <c r="K254" s="23" t="s">
        <v>368</v>
      </c>
      <c r="L254" s="23">
        <v>20</v>
      </c>
      <c r="M254" s="23">
        <v>20</v>
      </c>
      <c r="N254" s="22"/>
      <c r="O254" s="22"/>
      <c r="P254" s="22" t="s">
        <v>1774</v>
      </c>
      <c r="Q254" s="22">
        <v>167</v>
      </c>
      <c r="R254" s="22">
        <v>69</v>
      </c>
      <c r="S254" s="22">
        <v>0.07</v>
      </c>
      <c r="T254" s="22" t="s">
        <v>1775</v>
      </c>
      <c r="U254" s="22" t="s">
        <v>1776</v>
      </c>
      <c r="V254" s="23" t="s">
        <v>132</v>
      </c>
      <c r="W254" s="22" t="s">
        <v>133</v>
      </c>
      <c r="X254" s="22" t="s">
        <v>132</v>
      </c>
      <c r="Y254" s="22" t="s">
        <v>133</v>
      </c>
      <c r="Z254" s="22" t="s">
        <v>132</v>
      </c>
      <c r="AA254" s="22" t="s">
        <v>133</v>
      </c>
      <c r="AB254" s="23" t="s">
        <v>122</v>
      </c>
      <c r="AC254" s="23">
        <f t="shared" si="10"/>
        <v>20</v>
      </c>
      <c r="AD254" s="23"/>
      <c r="AE254" s="23"/>
      <c r="AF254" s="23">
        <v>20</v>
      </c>
      <c r="AG254" s="23"/>
      <c r="AH254" s="23" t="s">
        <v>1777</v>
      </c>
      <c r="AI254" s="23" t="s">
        <v>1778</v>
      </c>
      <c r="AJ254" s="23"/>
      <c r="AK254" s="22"/>
    </row>
    <row r="255" s="1" customFormat="1" ht="76.95" customHeight="1" spans="1:37">
      <c r="A255" s="23">
        <v>49</v>
      </c>
      <c r="B255" s="86" t="s">
        <v>1779</v>
      </c>
      <c r="C255" s="86" t="s">
        <v>65</v>
      </c>
      <c r="D255" s="22" t="s">
        <v>45</v>
      </c>
      <c r="E255" s="86" t="s">
        <v>67</v>
      </c>
      <c r="F255" s="24" t="s">
        <v>1780</v>
      </c>
      <c r="G255" s="25" t="s">
        <v>1781</v>
      </c>
      <c r="H255" s="86" t="s">
        <v>1525</v>
      </c>
      <c r="I255" s="86" t="s">
        <v>367</v>
      </c>
      <c r="J255" s="86">
        <v>11500</v>
      </c>
      <c r="K255" s="86" t="s">
        <v>321</v>
      </c>
      <c r="L255" s="91">
        <v>1572.68</v>
      </c>
      <c r="M255" s="91">
        <v>1572.68</v>
      </c>
      <c r="N255" s="92"/>
      <c r="O255" s="92"/>
      <c r="P255" s="92" t="s">
        <v>609</v>
      </c>
      <c r="Q255" s="92">
        <v>8000</v>
      </c>
      <c r="R255" s="92">
        <v>3500</v>
      </c>
      <c r="S255" s="92">
        <v>0.1</v>
      </c>
      <c r="T255" s="92" t="s">
        <v>1526</v>
      </c>
      <c r="U255" s="92" t="s">
        <v>1527</v>
      </c>
      <c r="V255" s="23" t="s">
        <v>132</v>
      </c>
      <c r="W255" s="92" t="s">
        <v>1528</v>
      </c>
      <c r="X255" s="92" t="s">
        <v>132</v>
      </c>
      <c r="Y255" s="92" t="s">
        <v>1528</v>
      </c>
      <c r="Z255" s="92" t="s">
        <v>132</v>
      </c>
      <c r="AA255" s="92" t="s">
        <v>1528</v>
      </c>
      <c r="AB255" s="23" t="s">
        <v>122</v>
      </c>
      <c r="AC255" s="23">
        <f t="shared" si="10"/>
        <v>1500</v>
      </c>
      <c r="AD255" s="92">
        <v>1000</v>
      </c>
      <c r="AE255" s="92">
        <v>470</v>
      </c>
      <c r="AF255" s="23">
        <v>30</v>
      </c>
      <c r="AG255" s="23"/>
      <c r="AH255" s="95" t="s">
        <v>1782</v>
      </c>
      <c r="AI255" s="95" t="s">
        <v>500</v>
      </c>
      <c r="AJ255" s="23"/>
      <c r="AK255" s="22"/>
    </row>
    <row r="256" s="1" customFormat="1" ht="58.05" customHeight="1" spans="1:37">
      <c r="A256" s="23">
        <v>50</v>
      </c>
      <c r="B256" s="23" t="s">
        <v>1783</v>
      </c>
      <c r="C256" s="86" t="s">
        <v>65</v>
      </c>
      <c r="D256" s="25" t="s">
        <v>66</v>
      </c>
      <c r="E256" s="86" t="s">
        <v>67</v>
      </c>
      <c r="F256" s="24" t="s">
        <v>1784</v>
      </c>
      <c r="G256" s="25" t="s">
        <v>1626</v>
      </c>
      <c r="H256" s="23" t="s">
        <v>1785</v>
      </c>
      <c r="I256" s="25" t="s">
        <v>532</v>
      </c>
      <c r="J256" s="25">
        <v>8</v>
      </c>
      <c r="K256" s="25" t="s">
        <v>455</v>
      </c>
      <c r="L256" s="22">
        <v>580</v>
      </c>
      <c r="M256" s="22">
        <v>580</v>
      </c>
      <c r="N256" s="92"/>
      <c r="O256" s="92"/>
      <c r="P256" s="92" t="s">
        <v>1786</v>
      </c>
      <c r="Q256" s="92">
        <v>25</v>
      </c>
      <c r="R256" s="92">
        <v>15</v>
      </c>
      <c r="S256" s="92"/>
      <c r="T256" s="22" t="s">
        <v>1787</v>
      </c>
      <c r="U256" s="22" t="s">
        <v>1788</v>
      </c>
      <c r="V256" s="22" t="s">
        <v>55</v>
      </c>
      <c r="W256" s="22" t="s">
        <v>56</v>
      </c>
      <c r="X256" s="22" t="s">
        <v>55</v>
      </c>
      <c r="Y256" s="22" t="s">
        <v>56</v>
      </c>
      <c r="Z256" s="22" t="s">
        <v>55</v>
      </c>
      <c r="AA256" s="22" t="s">
        <v>56</v>
      </c>
      <c r="AB256" s="23" t="s">
        <v>122</v>
      </c>
      <c r="AC256" s="23">
        <f t="shared" si="10"/>
        <v>580</v>
      </c>
      <c r="AD256" s="92"/>
      <c r="AE256" s="92">
        <v>308.214995</v>
      </c>
      <c r="AF256" s="23">
        <v>271.785005</v>
      </c>
      <c r="AG256" s="23"/>
      <c r="AH256" s="95" t="s">
        <v>1782</v>
      </c>
      <c r="AI256" s="95" t="s">
        <v>328</v>
      </c>
      <c r="AJ256" s="23"/>
      <c r="AK256" s="22"/>
    </row>
    <row r="257" s="1" customFormat="1" ht="60" customHeight="1" spans="1:37">
      <c r="A257" s="23">
        <v>51</v>
      </c>
      <c r="B257" s="23" t="s">
        <v>1789</v>
      </c>
      <c r="C257" s="86" t="s">
        <v>65</v>
      </c>
      <c r="D257" s="25" t="s">
        <v>66</v>
      </c>
      <c r="E257" s="86" t="s">
        <v>67</v>
      </c>
      <c r="F257" s="24" t="s">
        <v>1790</v>
      </c>
      <c r="G257" s="25" t="s">
        <v>1626</v>
      </c>
      <c r="H257" s="25" t="s">
        <v>1791</v>
      </c>
      <c r="I257" s="25" t="s">
        <v>532</v>
      </c>
      <c r="J257" s="25">
        <v>47</v>
      </c>
      <c r="K257" s="25" t="s">
        <v>455</v>
      </c>
      <c r="L257" s="22">
        <v>420</v>
      </c>
      <c r="M257" s="22">
        <v>420</v>
      </c>
      <c r="N257" s="22"/>
      <c r="O257" s="22"/>
      <c r="P257" s="92" t="s">
        <v>1792</v>
      </c>
      <c r="Q257" s="22">
        <v>150</v>
      </c>
      <c r="R257" s="22">
        <v>80</v>
      </c>
      <c r="S257" s="22"/>
      <c r="T257" s="22" t="s">
        <v>1793</v>
      </c>
      <c r="U257" s="22" t="s">
        <v>1788</v>
      </c>
      <c r="V257" s="22" t="s">
        <v>55</v>
      </c>
      <c r="W257" s="22" t="s">
        <v>56</v>
      </c>
      <c r="X257" s="22" t="s">
        <v>55</v>
      </c>
      <c r="Y257" s="22" t="s">
        <v>56</v>
      </c>
      <c r="Z257" s="22" t="s">
        <v>55</v>
      </c>
      <c r="AA257" s="22" t="s">
        <v>56</v>
      </c>
      <c r="AB257" s="23" t="s">
        <v>122</v>
      </c>
      <c r="AC257" s="23">
        <f t="shared" si="10"/>
        <v>420</v>
      </c>
      <c r="AD257" s="95"/>
      <c r="AE257" s="95"/>
      <c r="AF257" s="23">
        <v>420</v>
      </c>
      <c r="AG257" s="23"/>
      <c r="AH257" s="95" t="s">
        <v>1782</v>
      </c>
      <c r="AI257" s="95" t="s">
        <v>328</v>
      </c>
      <c r="AJ257" s="23"/>
      <c r="AK257" s="22"/>
    </row>
    <row r="258" s="1" customFormat="1" ht="46.05" customHeight="1" spans="1:37">
      <c r="A258" s="23">
        <v>52</v>
      </c>
      <c r="B258" s="23" t="s">
        <v>1794</v>
      </c>
      <c r="C258" s="22" t="s">
        <v>65</v>
      </c>
      <c r="D258" s="22" t="s">
        <v>45</v>
      </c>
      <c r="E258" s="22" t="s">
        <v>67</v>
      </c>
      <c r="F258" s="24" t="s">
        <v>1795</v>
      </c>
      <c r="G258" s="23" t="s">
        <v>1796</v>
      </c>
      <c r="H258" s="23" t="s">
        <v>1797</v>
      </c>
      <c r="I258" s="23" t="s">
        <v>367</v>
      </c>
      <c r="J258" s="23">
        <v>5000</v>
      </c>
      <c r="K258" s="23" t="s">
        <v>128</v>
      </c>
      <c r="L258" s="23">
        <v>1000</v>
      </c>
      <c r="M258" s="23">
        <v>1000</v>
      </c>
      <c r="N258" s="22"/>
      <c r="O258" s="22"/>
      <c r="P258" s="22" t="s">
        <v>1798</v>
      </c>
      <c r="Q258" s="22">
        <v>2700</v>
      </c>
      <c r="R258" s="22">
        <v>1000</v>
      </c>
      <c r="S258" s="22">
        <v>600</v>
      </c>
      <c r="T258" s="22" t="s">
        <v>1799</v>
      </c>
      <c r="U258" s="22" t="s">
        <v>1757</v>
      </c>
      <c r="V258" s="22" t="s">
        <v>235</v>
      </c>
      <c r="W258" s="22" t="s">
        <v>236</v>
      </c>
      <c r="X258" s="22" t="s">
        <v>235</v>
      </c>
      <c r="Y258" s="22" t="s">
        <v>236</v>
      </c>
      <c r="Z258" s="22" t="s">
        <v>235</v>
      </c>
      <c r="AA258" s="22" t="s">
        <v>236</v>
      </c>
      <c r="AB258" s="23" t="s">
        <v>122</v>
      </c>
      <c r="AC258" s="23">
        <f t="shared" si="10"/>
        <v>200</v>
      </c>
      <c r="AD258" s="23"/>
      <c r="AE258" s="23"/>
      <c r="AF258" s="23">
        <v>200</v>
      </c>
      <c r="AG258" s="23"/>
      <c r="AH258" s="23" t="s">
        <v>124</v>
      </c>
      <c r="AI258" s="23" t="s">
        <v>1758</v>
      </c>
      <c r="AJ258" s="23"/>
      <c r="AK258" s="22"/>
    </row>
    <row r="259" s="1" customFormat="1" ht="64.05" customHeight="1" spans="1:37">
      <c r="A259" s="23">
        <v>53</v>
      </c>
      <c r="B259" s="23" t="s">
        <v>1800</v>
      </c>
      <c r="C259" s="22" t="s">
        <v>65</v>
      </c>
      <c r="D259" s="22" t="s">
        <v>45</v>
      </c>
      <c r="E259" s="22" t="s">
        <v>67</v>
      </c>
      <c r="F259" s="24" t="s">
        <v>1801</v>
      </c>
      <c r="G259" s="23" t="s">
        <v>365</v>
      </c>
      <c r="H259" s="23" t="s">
        <v>1802</v>
      </c>
      <c r="I259" s="23" t="s">
        <v>210</v>
      </c>
      <c r="J259" s="23">
        <v>1</v>
      </c>
      <c r="K259" s="23" t="s">
        <v>128</v>
      </c>
      <c r="L259" s="23">
        <v>731.98</v>
      </c>
      <c r="M259" s="23">
        <v>731.98</v>
      </c>
      <c r="N259" s="22"/>
      <c r="O259" s="22"/>
      <c r="P259" s="22" t="s">
        <v>1803</v>
      </c>
      <c r="Q259" s="22">
        <v>500</v>
      </c>
      <c r="R259" s="22">
        <v>150</v>
      </c>
      <c r="S259" s="22">
        <v>200</v>
      </c>
      <c r="T259" s="22" t="s">
        <v>1804</v>
      </c>
      <c r="U259" s="22" t="s">
        <v>1757</v>
      </c>
      <c r="V259" s="22" t="s">
        <v>235</v>
      </c>
      <c r="W259" s="22" t="s">
        <v>236</v>
      </c>
      <c r="X259" s="22" t="s">
        <v>235</v>
      </c>
      <c r="Y259" s="22" t="s">
        <v>236</v>
      </c>
      <c r="Z259" s="22" t="s">
        <v>235</v>
      </c>
      <c r="AA259" s="22" t="s">
        <v>236</v>
      </c>
      <c r="AB259" s="23" t="s">
        <v>122</v>
      </c>
      <c r="AC259" s="23">
        <f t="shared" si="10"/>
        <v>401.98</v>
      </c>
      <c r="AD259" s="23"/>
      <c r="AE259" s="23"/>
      <c r="AF259" s="23">
        <v>401.98</v>
      </c>
      <c r="AG259" s="23"/>
      <c r="AH259" s="23" t="s">
        <v>124</v>
      </c>
      <c r="AI259" s="23" t="s">
        <v>1758</v>
      </c>
      <c r="AJ259" s="23"/>
      <c r="AK259" s="22"/>
    </row>
    <row r="260" s="1" customFormat="1" ht="64.05" customHeight="1" spans="1:37">
      <c r="A260" s="23">
        <v>54</v>
      </c>
      <c r="B260" s="23" t="s">
        <v>1805</v>
      </c>
      <c r="C260" s="27" t="s">
        <v>65</v>
      </c>
      <c r="D260" s="27" t="s">
        <v>66</v>
      </c>
      <c r="E260" s="22" t="s">
        <v>94</v>
      </c>
      <c r="F260" s="24" t="s">
        <v>1806</v>
      </c>
      <c r="G260" s="25" t="s">
        <v>1807</v>
      </c>
      <c r="H260" s="25" t="s">
        <v>1808</v>
      </c>
      <c r="I260" s="25" t="s">
        <v>98</v>
      </c>
      <c r="J260" s="25">
        <v>3.5</v>
      </c>
      <c r="K260" s="27" t="s">
        <v>128</v>
      </c>
      <c r="L260" s="22">
        <v>300</v>
      </c>
      <c r="M260" s="22">
        <v>300</v>
      </c>
      <c r="N260" s="22"/>
      <c r="O260" s="22"/>
      <c r="P260" s="22">
        <v>85.71</v>
      </c>
      <c r="Q260" s="22">
        <v>505</v>
      </c>
      <c r="R260" s="22">
        <v>225</v>
      </c>
      <c r="S260" s="22"/>
      <c r="T260" s="22" t="s">
        <v>1809</v>
      </c>
      <c r="U260" s="22" t="s">
        <v>1652</v>
      </c>
      <c r="V260" s="22" t="s">
        <v>1653</v>
      </c>
      <c r="W260" s="22" t="s">
        <v>1654</v>
      </c>
      <c r="X260" s="22" t="s">
        <v>1653</v>
      </c>
      <c r="Y260" s="22" t="s">
        <v>1654</v>
      </c>
      <c r="Z260" s="22" t="s">
        <v>1655</v>
      </c>
      <c r="AA260" s="22" t="s">
        <v>1656</v>
      </c>
      <c r="AB260" s="23" t="s">
        <v>122</v>
      </c>
      <c r="AC260" s="23">
        <f t="shared" si="10"/>
        <v>300</v>
      </c>
      <c r="AD260" s="23">
        <v>300</v>
      </c>
      <c r="AE260" s="23"/>
      <c r="AF260" s="23"/>
      <c r="AG260" s="23"/>
      <c r="AH260" s="23" t="s">
        <v>124</v>
      </c>
      <c r="AI260" s="23" t="s">
        <v>147</v>
      </c>
      <c r="AJ260" s="23"/>
      <c r="AK260" s="22"/>
    </row>
    <row r="261" s="1" customFormat="1" ht="64.05" customHeight="1" spans="1:37">
      <c r="A261" s="23">
        <v>55</v>
      </c>
      <c r="B261" s="23" t="s">
        <v>1810</v>
      </c>
      <c r="C261" s="22" t="s">
        <v>301</v>
      </c>
      <c r="D261" s="23" t="s">
        <v>66</v>
      </c>
      <c r="E261" s="22" t="s">
        <v>207</v>
      </c>
      <c r="F261" s="102" t="s">
        <v>1811</v>
      </c>
      <c r="G261" s="23" t="s">
        <v>1626</v>
      </c>
      <c r="H261" s="23" t="s">
        <v>1670</v>
      </c>
      <c r="I261" s="23" t="s">
        <v>1481</v>
      </c>
      <c r="J261" s="23">
        <v>35</v>
      </c>
      <c r="K261" s="23"/>
      <c r="L261" s="23">
        <v>3500</v>
      </c>
      <c r="M261" s="23">
        <v>3500</v>
      </c>
      <c r="N261" s="22"/>
      <c r="O261" s="22"/>
      <c r="P261" s="89" t="s">
        <v>1812</v>
      </c>
      <c r="Q261" s="22">
        <v>1179</v>
      </c>
      <c r="R261" s="22">
        <v>617</v>
      </c>
      <c r="S261" s="22"/>
      <c r="T261" s="22" t="s">
        <v>1672</v>
      </c>
      <c r="U261" s="22" t="s">
        <v>1673</v>
      </c>
      <c r="V261" s="22" t="s">
        <v>101</v>
      </c>
      <c r="W261" s="22" t="s">
        <v>102</v>
      </c>
      <c r="X261" s="22" t="s">
        <v>101</v>
      </c>
      <c r="Y261" s="22" t="s">
        <v>102</v>
      </c>
      <c r="Z261" s="22" t="s">
        <v>101</v>
      </c>
      <c r="AA261" s="22" t="s">
        <v>102</v>
      </c>
      <c r="AB261" s="23"/>
      <c r="AC261" s="23"/>
      <c r="AD261" s="23"/>
      <c r="AE261" s="23"/>
      <c r="AF261" s="23"/>
      <c r="AG261" s="23"/>
      <c r="AH261" s="23" t="s">
        <v>124</v>
      </c>
      <c r="AI261" s="23" t="s">
        <v>328</v>
      </c>
      <c r="AJ261" s="23"/>
      <c r="AK261" s="22"/>
    </row>
    <row r="262" s="1" customFormat="1" ht="63" spans="1:37">
      <c r="A262" s="23">
        <v>56</v>
      </c>
      <c r="B262" s="23" t="s">
        <v>1813</v>
      </c>
      <c r="C262" s="23" t="s">
        <v>65</v>
      </c>
      <c r="D262" s="22" t="s">
        <v>45</v>
      </c>
      <c r="E262" s="22" t="s">
        <v>46</v>
      </c>
      <c r="F262" s="102" t="s">
        <v>1814</v>
      </c>
      <c r="G262" s="23" t="s">
        <v>185</v>
      </c>
      <c r="H262" s="23" t="s">
        <v>1815</v>
      </c>
      <c r="I262" s="23" t="s">
        <v>1013</v>
      </c>
      <c r="J262" s="23">
        <v>1875</v>
      </c>
      <c r="K262" s="23" t="s">
        <v>1816</v>
      </c>
      <c r="L262" s="23">
        <v>3000</v>
      </c>
      <c r="M262" s="23">
        <v>3000</v>
      </c>
      <c r="N262" s="22"/>
      <c r="O262" s="22"/>
      <c r="P262" s="22" t="s">
        <v>1817</v>
      </c>
      <c r="Q262" s="22">
        <v>50</v>
      </c>
      <c r="R262" s="22">
        <v>35</v>
      </c>
      <c r="S262" s="22" t="s">
        <v>142</v>
      </c>
      <c r="T262" s="22" t="s">
        <v>1818</v>
      </c>
      <c r="U262" s="22" t="s">
        <v>144</v>
      </c>
      <c r="V262" s="22" t="s">
        <v>1664</v>
      </c>
      <c r="W262" s="22" t="s">
        <v>1563</v>
      </c>
      <c r="X262" s="22" t="s">
        <v>1664</v>
      </c>
      <c r="Y262" s="22" t="s">
        <v>1563</v>
      </c>
      <c r="Z262" s="22" t="s">
        <v>1819</v>
      </c>
      <c r="AA262" s="22" t="s">
        <v>1666</v>
      </c>
      <c r="AB262" s="23"/>
      <c r="AC262" s="23"/>
      <c r="AD262" s="23"/>
      <c r="AE262" s="23"/>
      <c r="AF262" s="23"/>
      <c r="AG262" s="23"/>
      <c r="AH262" s="23" t="s">
        <v>124</v>
      </c>
      <c r="AI262" s="23" t="s">
        <v>328</v>
      </c>
      <c r="AJ262" s="23"/>
      <c r="AK262" s="22"/>
    </row>
    <row r="263" s="1" customFormat="1" ht="21" customHeight="1" spans="1:37">
      <c r="A263" s="35" t="s">
        <v>349</v>
      </c>
      <c r="B263" s="35">
        <v>56</v>
      </c>
      <c r="C263" s="35"/>
      <c r="D263" s="35"/>
      <c r="E263" s="35"/>
      <c r="F263" s="35"/>
      <c r="G263" s="35"/>
      <c r="H263" s="38"/>
      <c r="I263" s="35"/>
      <c r="J263" s="35"/>
      <c r="K263" s="35"/>
      <c r="L263" s="35">
        <f t="shared" ref="L263:R263" si="11">SUM(L207:L262)</f>
        <v>33210.5616</v>
      </c>
      <c r="M263" s="35">
        <f t="shared" si="11"/>
        <v>32484.5616</v>
      </c>
      <c r="N263" s="35">
        <f t="shared" si="11"/>
        <v>30</v>
      </c>
      <c r="O263" s="35">
        <f t="shared" si="11"/>
        <v>696</v>
      </c>
      <c r="P263" s="35">
        <f t="shared" si="11"/>
        <v>85.71</v>
      </c>
      <c r="Q263" s="35">
        <f t="shared" si="11"/>
        <v>212811</v>
      </c>
      <c r="R263" s="35">
        <f t="shared" si="11"/>
        <v>119032</v>
      </c>
      <c r="S263" s="35"/>
      <c r="T263" s="35"/>
      <c r="U263" s="35"/>
      <c r="V263" s="35"/>
      <c r="W263" s="35"/>
      <c r="X263" s="35"/>
      <c r="Y263" s="35"/>
      <c r="Z263" s="35"/>
      <c r="AA263" s="35"/>
      <c r="AB263" s="35"/>
      <c r="AC263" s="35">
        <f>SUM(AC207:AC262)</f>
        <v>20773.8816</v>
      </c>
      <c r="AD263" s="35">
        <f>SUM(AD207:AD262)</f>
        <v>12048.866605</v>
      </c>
      <c r="AE263" s="35">
        <f>SUM(AE207:AE262)</f>
        <v>2901.714995</v>
      </c>
      <c r="AF263" s="35">
        <f>SUM(AF207:AF262)</f>
        <v>2823.3</v>
      </c>
      <c r="AG263" s="35">
        <f>SUM(AG207:AG262)</f>
        <v>3000</v>
      </c>
      <c r="AH263" s="35"/>
      <c r="AI263" s="35"/>
      <c r="AJ263" s="35"/>
      <c r="AK263" s="35"/>
    </row>
    <row r="264" s="1" customFormat="1" ht="25.95" customHeight="1" spans="1:37">
      <c r="A264" s="96" t="s">
        <v>1820</v>
      </c>
      <c r="B264" s="96">
        <f>B40+B56+B69+B85+B105+B126+B152+B181+B206+B263</f>
        <v>248</v>
      </c>
      <c r="C264" s="96"/>
      <c r="D264" s="96"/>
      <c r="E264" s="96"/>
      <c r="F264" s="97"/>
      <c r="G264" s="96"/>
      <c r="H264" s="96"/>
      <c r="I264" s="96"/>
      <c r="J264" s="96"/>
      <c r="K264" s="96"/>
      <c r="L264" s="98">
        <f t="shared" ref="L264:R264" si="12">L40+L56+L69+L85+L105+L126+L152+L181+L206+L263</f>
        <v>48777.394995</v>
      </c>
      <c r="M264" s="98">
        <f t="shared" si="12"/>
        <v>47911.394995</v>
      </c>
      <c r="N264" s="96">
        <f t="shared" si="12"/>
        <v>160</v>
      </c>
      <c r="O264" s="96">
        <f t="shared" si="12"/>
        <v>706</v>
      </c>
      <c r="P264" s="96">
        <f t="shared" si="12"/>
        <v>85.71</v>
      </c>
      <c r="Q264" s="96">
        <f t="shared" si="12"/>
        <v>365570</v>
      </c>
      <c r="R264" s="96">
        <f t="shared" si="12"/>
        <v>202572</v>
      </c>
      <c r="S264" s="96"/>
      <c r="T264" s="96"/>
      <c r="U264" s="96"/>
      <c r="V264" s="96"/>
      <c r="W264" s="96"/>
      <c r="X264" s="96"/>
      <c r="Y264" s="96"/>
      <c r="Z264" s="96"/>
      <c r="AA264" s="96"/>
      <c r="AB264" s="96"/>
      <c r="AC264" s="98">
        <f>AC40+AC56+AC69+AC85+AC105+AC126+AC152+AC181+AC206+AC263</f>
        <v>31745.314995</v>
      </c>
      <c r="AD264" s="96">
        <f>AD40+AD56+AD69+AD85+AD105+AD126+AD152+AD181+AD206+AD263</f>
        <v>20607.0847</v>
      </c>
      <c r="AE264" s="96">
        <f>AE40+AE56+AE69+AE85+AE105+AE126+AE152+AE181+AE206+AE263</f>
        <v>3403.930295</v>
      </c>
      <c r="AF264" s="99">
        <f>AF40+AF56+AF69+AF85+AF105+AF126+AF152+AF181+AF206+AF263</f>
        <v>3484.3</v>
      </c>
      <c r="AG264" s="99">
        <f>AG40+AG56+AG69+AG85+AG105+AG126+AG152+AG181+AG206+AG263</f>
        <v>4250</v>
      </c>
      <c r="AH264" s="99"/>
      <c r="AI264" s="99"/>
      <c r="AJ264" s="99"/>
      <c r="AK264" s="99"/>
    </row>
  </sheetData>
  <autoFilter xmlns:etc="http://www.wps.cn/officeDocument/2017/etCustomData" ref="A5:AK264" etc:filterBottomFollowUsedRange="0">
    <extLst/>
  </autoFilter>
  <mergeCells count="23">
    <mergeCell ref="A1:D1"/>
    <mergeCell ref="A2:AK2"/>
    <mergeCell ref="A3:L3"/>
    <mergeCell ref="S3:AA3"/>
    <mergeCell ref="AC3:AJ3"/>
    <mergeCell ref="B4:K4"/>
    <mergeCell ref="L4:O4"/>
    <mergeCell ref="Q4:R4"/>
    <mergeCell ref="V4:W4"/>
    <mergeCell ref="X4:Y4"/>
    <mergeCell ref="Z4:AA4"/>
    <mergeCell ref="AD4:AG4"/>
    <mergeCell ref="A4:A5"/>
    <mergeCell ref="P4:P5"/>
    <mergeCell ref="S4:S5"/>
    <mergeCell ref="T4:T5"/>
    <mergeCell ref="U4:U5"/>
    <mergeCell ref="AB4:AB5"/>
    <mergeCell ref="AC4:AC5"/>
    <mergeCell ref="AH4:AH5"/>
    <mergeCell ref="AI4:AI5"/>
    <mergeCell ref="AJ4:AJ5"/>
    <mergeCell ref="AK4:AK5"/>
  </mergeCells>
  <conditionalFormatting sqref="B210">
    <cfRule type="duplicateValues" dxfId="0" priority="1"/>
  </conditionalFormatting>
  <pageMargins left="0.251388888888889" right="0.251388888888889" top="0.751388888888889" bottom="0.751388888888889" header="0.298611111111111" footer="0.298611111111111"/>
  <pageSetup paperSize="9" scale="56" fitToHeight="0"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方案附表2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2020-11-27T23:52:00Z</dcterms:created>
  <dcterms:modified xsi:type="dcterms:W3CDTF">2025-03-11T08:01:09Z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7A1D73C0621549A6AF88BE14932446BC</vt:lpwstr>
  </property>
</Properties>
</file>