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4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<sst xmlns="http://schemas.openxmlformats.org/spreadsheetml/2006/main" count="54" uniqueCount="34">
  <si>
    <t>附件1</t>
  </si>
  <si>
    <t>石楼县2023年第九次统筹整合使用财政涉农资金项目安排计划汇总表</t>
  </si>
  <si>
    <t>序号</t>
  </si>
  <si>
    <t>单位</t>
  </si>
  <si>
    <t>调整项目</t>
  </si>
  <si>
    <t>新增</t>
  </si>
  <si>
    <t>下达2023年整合资金</t>
  </si>
  <si>
    <t>退回项目资金</t>
  </si>
  <si>
    <t>删除项目</t>
  </si>
  <si>
    <t>备注</t>
  </si>
  <si>
    <t>合计</t>
  </si>
  <si>
    <t>务工交通补助项目</t>
  </si>
  <si>
    <t>稳岗补助项目</t>
  </si>
  <si>
    <t>雨露计划</t>
  </si>
  <si>
    <t>项目数</t>
  </si>
  <si>
    <t>总投资</t>
  </si>
  <si>
    <t>其中整合资金</t>
  </si>
  <si>
    <t>调整后金额</t>
  </si>
  <si>
    <t>调增(+)减(-)</t>
  </si>
  <si>
    <t>金额</t>
  </si>
  <si>
    <t>资金</t>
  </si>
  <si>
    <t>灵泉镇</t>
  </si>
  <si>
    <t>罗村镇</t>
  </si>
  <si>
    <t>义牒镇</t>
  </si>
  <si>
    <t>小蒜镇</t>
  </si>
  <si>
    <t>辛关镇</t>
  </si>
  <si>
    <t>龙交乡</t>
  </si>
  <si>
    <t>和合乡</t>
  </si>
  <si>
    <t>裴沟乡</t>
  </si>
  <si>
    <t>曹家垣乡</t>
  </si>
  <si>
    <t>小计</t>
  </si>
  <si>
    <t>教体局</t>
  </si>
  <si>
    <t>脱贫公司</t>
  </si>
  <si>
    <t>乡村振兴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</si>
</sst>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6"/>
      <color theme="1"/>
      <name val="黑体"/>
      <charset val="134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仿宋"/>
      <charset val="134"/>
    </font>
    <font>
      <sz val="12"/>
      <name val="宋体"/>
      <charset val="134"/>
    </font>
    <font>
      <sz val="10"/>
      <color theme="1"/>
      <name val="仿宋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26"/>
  <sheetViews>
    <sheetView tabSelected="1" topLeftCell="I9" workbookViewId="0">
      <selection activeCell="Z19" sqref="Z19"/>
    </sheetView>
  </sheetViews>
  <sheetFormatPr defaultColWidth="9" defaultRowHeight="13.5"/>
  <cols>
    <col min="1" max="1" width="4.25" style="1" customWidth="1"/>
    <col min="2" max="2" width="8.5" style="1" customWidth="1"/>
    <col min="3" max="3" width="3.875" style="1" customWidth="1"/>
    <col min="4" max="4" width="7.5" style="1" customWidth="1"/>
    <col min="5" max="7" width="9.625" style="1" customWidth="1"/>
    <col min="8" max="8" width="4.25" style="1" customWidth="1"/>
    <col min="9" max="9" width="12.2083333333333" style="1" customWidth="1"/>
    <col min="10" max="10" width="5.375" style="1" customWidth="1"/>
    <col min="11" max="11" width="9.375" style="1" customWidth="1"/>
    <col min="12" max="12" width="6.875" style="1" customWidth="1"/>
    <col min="13" max="13" width="10.875" style="1" customWidth="1"/>
    <col min="14" max="14" width="5.625" style="1" customWidth="1"/>
    <col min="15" max="15" width="7.625" style="1" customWidth="1"/>
    <col min="16" max="16" width="4.5" style="1" customWidth="1"/>
    <col min="17" max="17" width="12.2" style="1" customWidth="1"/>
    <col min="18" max="18" width="4.75" style="1" customWidth="1"/>
    <col min="19" max="19" width="10.375" style="1" customWidth="1"/>
    <col min="20" max="20" width="5.25" style="1" customWidth="1"/>
    <col min="21" max="21" width="10.375" style="1" customWidth="1"/>
    <col min="22" max="22" width="4.5" style="1" customWidth="1"/>
    <col min="23" max="23" width="13.75" style="1" customWidth="1"/>
    <col min="24" max="24" width="4.875" style="1" customWidth="1"/>
    <col min="25" max="25" width="5.25" style="6" customWidth="1"/>
    <col min="26" max="26" width="7.125" style="6" customWidth="1"/>
    <col min="27" max="27" width="8.625" style="1" customWidth="1"/>
    <col min="28" max="16371" width="9" style="1"/>
  </cols>
  <sheetData>
    <row r="1" s="1" customFormat="1" ht="22" customHeight="1" spans="1:26">
      <c r="A1" s="7" t="s">
        <v>0</v>
      </c>
      <c r="B1" s="7"/>
      <c r="H1" s="8"/>
      <c r="I1" s="8"/>
      <c r="Q1" s="27"/>
      <c r="R1" s="28"/>
      <c r="S1" s="28"/>
      <c r="T1" s="28"/>
      <c r="U1" s="28"/>
      <c r="V1" s="28"/>
      <c r="W1" s="28"/>
      <c r="Y1" s="6"/>
      <c r="Z1" s="6"/>
    </row>
    <row r="2" s="1" customFormat="1" ht="25.5" spans="1:2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="1" customFormat="1" ht="18" customHeight="1" spans="2:27">
      <c r="B3" s="6"/>
      <c r="C3" s="6"/>
      <c r="D3" s="6"/>
      <c r="E3" s="6"/>
      <c r="F3" s="6"/>
      <c r="G3" s="6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33"/>
      <c r="Z3" s="33"/>
      <c r="AA3" s="10"/>
    </row>
    <row r="4" s="2" customFormat="1" ht="25" customHeight="1" spans="1:27">
      <c r="A4" s="11" t="s">
        <v>2</v>
      </c>
      <c r="B4" s="11" t="s">
        <v>3</v>
      </c>
      <c r="C4" s="12" t="s">
        <v>4</v>
      </c>
      <c r="D4" s="12"/>
      <c r="E4" s="12"/>
      <c r="F4" s="12" t="s">
        <v>5</v>
      </c>
      <c r="G4" s="12"/>
      <c r="H4" s="13" t="s">
        <v>6</v>
      </c>
      <c r="I4" s="13"/>
      <c r="J4" s="13"/>
      <c r="K4" s="13"/>
      <c r="L4" s="13"/>
      <c r="M4" s="13"/>
      <c r="N4" s="13"/>
      <c r="O4" s="13"/>
      <c r="P4" s="22" t="s">
        <v>7</v>
      </c>
      <c r="Q4" s="29"/>
      <c r="R4" s="29"/>
      <c r="S4" s="29"/>
      <c r="T4" s="29"/>
      <c r="U4" s="29"/>
      <c r="V4" s="29"/>
      <c r="W4" s="15"/>
      <c r="X4" s="12" t="s">
        <v>8</v>
      </c>
      <c r="Y4" s="12"/>
      <c r="Z4" s="12"/>
      <c r="AA4" s="34" t="s">
        <v>9</v>
      </c>
    </row>
    <row r="5" s="2" customFormat="1" ht="30" customHeight="1" spans="1:27">
      <c r="A5" s="14"/>
      <c r="B5" s="14"/>
      <c r="C5" s="12"/>
      <c r="D5" s="12"/>
      <c r="E5" s="12"/>
      <c r="F5" s="12"/>
      <c r="G5" s="12"/>
      <c r="H5" s="15" t="s">
        <v>10</v>
      </c>
      <c r="I5" s="12"/>
      <c r="J5" s="17" t="s">
        <v>11</v>
      </c>
      <c r="K5" s="17"/>
      <c r="L5" s="17" t="s">
        <v>12</v>
      </c>
      <c r="M5" s="17"/>
      <c r="N5" s="23" t="s">
        <v>13</v>
      </c>
      <c r="O5" s="24"/>
      <c r="P5" s="23" t="s">
        <v>10</v>
      </c>
      <c r="Q5" s="18"/>
      <c r="R5" s="23">
        <v>2021</v>
      </c>
      <c r="S5" s="18"/>
      <c r="T5" s="23">
        <v>2022</v>
      </c>
      <c r="U5" s="18"/>
      <c r="V5" s="23">
        <v>2023</v>
      </c>
      <c r="W5" s="18"/>
      <c r="X5" s="17" t="s">
        <v>14</v>
      </c>
      <c r="Y5" s="17" t="s">
        <v>15</v>
      </c>
      <c r="Z5" s="17" t="s">
        <v>16</v>
      </c>
      <c r="AA5" s="35"/>
    </row>
    <row r="6" s="3" customFormat="1" ht="55" customHeight="1" spans="1:16371">
      <c r="A6" s="16"/>
      <c r="B6" s="16"/>
      <c r="C6" s="17" t="s">
        <v>14</v>
      </c>
      <c r="D6" s="17" t="s">
        <v>17</v>
      </c>
      <c r="E6" s="17" t="s">
        <v>18</v>
      </c>
      <c r="F6" s="17" t="s">
        <v>14</v>
      </c>
      <c r="G6" s="17" t="s">
        <v>19</v>
      </c>
      <c r="H6" s="18" t="s">
        <v>14</v>
      </c>
      <c r="I6" s="17" t="s">
        <v>19</v>
      </c>
      <c r="J6" s="17" t="s">
        <v>14</v>
      </c>
      <c r="K6" s="17" t="s">
        <v>19</v>
      </c>
      <c r="L6" s="17" t="s">
        <v>14</v>
      </c>
      <c r="M6" s="17" t="s">
        <v>19</v>
      </c>
      <c r="N6" s="17" t="s">
        <v>14</v>
      </c>
      <c r="O6" s="17" t="s">
        <v>19</v>
      </c>
      <c r="P6" s="17" t="s">
        <v>14</v>
      </c>
      <c r="Q6" s="17" t="s">
        <v>20</v>
      </c>
      <c r="R6" s="17" t="s">
        <v>14</v>
      </c>
      <c r="S6" s="17" t="s">
        <v>16</v>
      </c>
      <c r="T6" s="17" t="s">
        <v>14</v>
      </c>
      <c r="U6" s="17" t="s">
        <v>16</v>
      </c>
      <c r="V6" s="17" t="s">
        <v>14</v>
      </c>
      <c r="W6" s="17" t="s">
        <v>16</v>
      </c>
      <c r="X6" s="17"/>
      <c r="Y6" s="17"/>
      <c r="Z6" s="17"/>
      <c r="AA6" s="3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</row>
    <row r="7" s="4" customFormat="1" ht="28" customHeight="1" spans="1:16371">
      <c r="A7" s="19">
        <v>1</v>
      </c>
      <c r="B7" s="17" t="s">
        <v>21</v>
      </c>
      <c r="C7" s="19">
        <v>2</v>
      </c>
      <c r="D7" s="19">
        <v>763.07</v>
      </c>
      <c r="E7" s="19">
        <v>71.92</v>
      </c>
      <c r="F7" s="19"/>
      <c r="G7" s="19"/>
      <c r="H7" s="19">
        <f>J7+L7+N7</f>
        <v>2</v>
      </c>
      <c r="I7" s="19">
        <f>K7+M7+O7</f>
        <v>143.687209</v>
      </c>
      <c r="J7" s="19">
        <v>1</v>
      </c>
      <c r="K7" s="25">
        <v>37</v>
      </c>
      <c r="L7" s="19">
        <v>1</v>
      </c>
      <c r="M7" s="25">
        <v>106.687209</v>
      </c>
      <c r="N7" s="25"/>
      <c r="O7" s="25"/>
      <c r="P7" s="19">
        <f>R7+T7+V7</f>
        <v>1</v>
      </c>
      <c r="Q7" s="19">
        <f>S7+U7+W7</f>
        <v>0.412</v>
      </c>
      <c r="R7" s="19"/>
      <c r="S7" s="19"/>
      <c r="T7" s="19">
        <v>1</v>
      </c>
      <c r="U7" s="19">
        <v>0.412</v>
      </c>
      <c r="V7" s="19"/>
      <c r="W7" s="19"/>
      <c r="X7" s="19"/>
      <c r="Y7" s="19"/>
      <c r="Z7" s="19"/>
      <c r="AA7" s="19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</row>
    <row r="8" s="5" customFormat="1" ht="28" customHeight="1" spans="1:27">
      <c r="A8" s="19">
        <v>2</v>
      </c>
      <c r="B8" s="17" t="s">
        <v>22</v>
      </c>
      <c r="C8" s="19">
        <v>2</v>
      </c>
      <c r="D8" s="19">
        <v>188.55</v>
      </c>
      <c r="E8" s="19">
        <v>4.41</v>
      </c>
      <c r="F8" s="19"/>
      <c r="G8" s="19"/>
      <c r="H8" s="19">
        <f t="shared" ref="H8:H17" si="0">J8+L8+N8</f>
        <v>2</v>
      </c>
      <c r="I8" s="19">
        <f t="shared" ref="I8:I15" si="1">K8+M8+O8</f>
        <v>4.41</v>
      </c>
      <c r="J8" s="19">
        <v>1</v>
      </c>
      <c r="K8" s="19">
        <v>1.05</v>
      </c>
      <c r="L8" s="19">
        <v>1</v>
      </c>
      <c r="M8" s="25">
        <v>3.36</v>
      </c>
      <c r="N8" s="25"/>
      <c r="O8" s="25"/>
      <c r="P8" s="19">
        <f t="shared" ref="P8:P15" si="2">R8+T8+V8</f>
        <v>1</v>
      </c>
      <c r="Q8" s="19">
        <f t="shared" ref="Q8:Q15" si="3">S8+U8+W8</f>
        <v>100</v>
      </c>
      <c r="R8" s="19"/>
      <c r="S8" s="19"/>
      <c r="T8" s="19"/>
      <c r="U8" s="19"/>
      <c r="V8" s="19">
        <v>1</v>
      </c>
      <c r="W8" s="19">
        <v>100</v>
      </c>
      <c r="X8" s="19">
        <v>1</v>
      </c>
      <c r="Y8" s="19">
        <v>100</v>
      </c>
      <c r="Z8" s="19">
        <v>100</v>
      </c>
      <c r="AA8" s="19"/>
    </row>
    <row r="9" s="5" customFormat="1" ht="28" customHeight="1" spans="1:27">
      <c r="A9" s="19">
        <v>3</v>
      </c>
      <c r="B9" s="17" t="s">
        <v>23</v>
      </c>
      <c r="C9" s="19"/>
      <c r="D9" s="19"/>
      <c r="E9" s="19"/>
      <c r="F9" s="19"/>
      <c r="G9" s="19"/>
      <c r="H9" s="19">
        <f t="shared" si="0"/>
        <v>0</v>
      </c>
      <c r="I9" s="19">
        <f t="shared" si="1"/>
        <v>0</v>
      </c>
      <c r="J9" s="19"/>
      <c r="K9" s="26"/>
      <c r="L9" s="19"/>
      <c r="M9" s="19"/>
      <c r="N9" s="19"/>
      <c r="O9" s="19"/>
      <c r="P9" s="19">
        <f t="shared" si="2"/>
        <v>1</v>
      </c>
      <c r="Q9" s="19">
        <f t="shared" si="3"/>
        <v>0.194499999999998</v>
      </c>
      <c r="R9" s="19"/>
      <c r="S9" s="19"/>
      <c r="T9" s="19"/>
      <c r="U9" s="19"/>
      <c r="V9" s="19">
        <v>1</v>
      </c>
      <c r="W9" s="30">
        <v>0.194499999999998</v>
      </c>
      <c r="X9" s="19"/>
      <c r="Y9" s="19"/>
      <c r="Z9" s="19"/>
      <c r="AA9" s="19"/>
    </row>
    <row r="10" s="4" customFormat="1" ht="28" customHeight="1" spans="1:27">
      <c r="A10" s="19">
        <v>4</v>
      </c>
      <c r="B10" s="17" t="s">
        <v>24</v>
      </c>
      <c r="C10" s="19">
        <v>1</v>
      </c>
      <c r="D10" s="20">
        <v>152.23</v>
      </c>
      <c r="E10" s="19">
        <v>3.31999999999999</v>
      </c>
      <c r="F10" s="19"/>
      <c r="G10" s="19"/>
      <c r="H10" s="19">
        <f t="shared" si="0"/>
        <v>1</v>
      </c>
      <c r="I10" s="19">
        <f t="shared" si="1"/>
        <v>3.32</v>
      </c>
      <c r="J10" s="19">
        <v>1</v>
      </c>
      <c r="K10" s="19">
        <v>3.32</v>
      </c>
      <c r="L10" s="19"/>
      <c r="M10" s="19"/>
      <c r="N10" s="19"/>
      <c r="O10" s="19"/>
      <c r="P10" s="19">
        <f t="shared" si="2"/>
        <v>3</v>
      </c>
      <c r="Q10" s="19">
        <f t="shared" si="3"/>
        <v>11.690789</v>
      </c>
      <c r="R10" s="19">
        <v>1</v>
      </c>
      <c r="S10" s="19">
        <v>6.934853</v>
      </c>
      <c r="T10" s="19">
        <v>1</v>
      </c>
      <c r="U10" s="31">
        <v>0.675936</v>
      </c>
      <c r="V10" s="19">
        <v>1</v>
      </c>
      <c r="W10" s="19">
        <v>4.08</v>
      </c>
      <c r="X10" s="19"/>
      <c r="Y10" s="19"/>
      <c r="Z10" s="19"/>
      <c r="AA10" s="19"/>
    </row>
    <row r="11" s="5" customFormat="1" ht="28" customHeight="1" spans="1:27">
      <c r="A11" s="19">
        <v>5</v>
      </c>
      <c r="B11" s="17" t="s">
        <v>25</v>
      </c>
      <c r="C11" s="19">
        <v>1</v>
      </c>
      <c r="D11" s="20">
        <v>228.48</v>
      </c>
      <c r="E11" s="19">
        <v>5.76</v>
      </c>
      <c r="F11" s="19">
        <v>3</v>
      </c>
      <c r="G11" s="19">
        <v>127</v>
      </c>
      <c r="H11" s="19">
        <f t="shared" si="0"/>
        <v>1</v>
      </c>
      <c r="I11" s="19">
        <f t="shared" si="1"/>
        <v>5.76</v>
      </c>
      <c r="J11" s="19"/>
      <c r="K11" s="19"/>
      <c r="L11" s="19">
        <v>1</v>
      </c>
      <c r="M11" s="19">
        <v>5.76</v>
      </c>
      <c r="N11" s="19"/>
      <c r="O11" s="19"/>
      <c r="P11" s="19">
        <f t="shared" si="2"/>
        <v>1</v>
      </c>
      <c r="Q11" s="19">
        <f t="shared" si="3"/>
        <v>6.105</v>
      </c>
      <c r="R11" s="19"/>
      <c r="S11" s="19"/>
      <c r="T11" s="19"/>
      <c r="U11" s="19"/>
      <c r="V11" s="19">
        <v>1</v>
      </c>
      <c r="W11" s="30">
        <v>6.105</v>
      </c>
      <c r="X11" s="19"/>
      <c r="Y11" s="19"/>
      <c r="Z11" s="19"/>
      <c r="AA11" s="19"/>
    </row>
    <row r="12" s="5" customFormat="1" ht="28" customHeight="1" spans="1:27">
      <c r="A12" s="19">
        <v>6</v>
      </c>
      <c r="B12" s="17" t="s">
        <v>26</v>
      </c>
      <c r="C12" s="19">
        <v>1</v>
      </c>
      <c r="D12" s="20">
        <v>146.76</v>
      </c>
      <c r="E12" s="19">
        <v>2.75999999999999</v>
      </c>
      <c r="F12" s="19"/>
      <c r="G12" s="19"/>
      <c r="H12" s="19">
        <f t="shared" si="0"/>
        <v>1</v>
      </c>
      <c r="I12" s="19">
        <f t="shared" si="1"/>
        <v>2.76</v>
      </c>
      <c r="J12" s="19"/>
      <c r="K12" s="19"/>
      <c r="L12" s="19">
        <v>1</v>
      </c>
      <c r="M12" s="19">
        <v>2.76</v>
      </c>
      <c r="N12" s="19"/>
      <c r="O12" s="19"/>
      <c r="P12" s="19">
        <f t="shared" si="2"/>
        <v>10</v>
      </c>
      <c r="Q12" s="19">
        <f t="shared" si="3"/>
        <v>52.376295</v>
      </c>
      <c r="R12" s="19">
        <v>3</v>
      </c>
      <c r="S12" s="19">
        <v>38.435299</v>
      </c>
      <c r="T12" s="19"/>
      <c r="U12" s="19"/>
      <c r="V12" s="19">
        <v>7</v>
      </c>
      <c r="W12" s="19">
        <v>13.940996</v>
      </c>
      <c r="X12" s="19"/>
      <c r="Y12" s="19"/>
      <c r="Z12" s="19"/>
      <c r="AA12" s="19"/>
    </row>
    <row r="13" s="5" customFormat="1" ht="28" customHeight="1" spans="1:27">
      <c r="A13" s="19">
        <v>7</v>
      </c>
      <c r="B13" s="17" t="s">
        <v>27</v>
      </c>
      <c r="C13" s="19"/>
      <c r="D13" s="19"/>
      <c r="E13" s="19"/>
      <c r="F13" s="19">
        <v>3</v>
      </c>
      <c r="G13" s="19">
        <v>174</v>
      </c>
      <c r="H13" s="19">
        <f t="shared" si="0"/>
        <v>0</v>
      </c>
      <c r="I13" s="19">
        <f t="shared" si="1"/>
        <v>0</v>
      </c>
      <c r="J13" s="19"/>
      <c r="K13" s="19"/>
      <c r="L13" s="19"/>
      <c r="M13" s="19"/>
      <c r="N13" s="19"/>
      <c r="O13" s="19"/>
      <c r="P13" s="19">
        <f t="shared" si="2"/>
        <v>2</v>
      </c>
      <c r="Q13" s="19">
        <f t="shared" si="3"/>
        <v>23.955</v>
      </c>
      <c r="R13" s="19"/>
      <c r="S13" s="19"/>
      <c r="T13" s="19"/>
      <c r="U13" s="19"/>
      <c r="V13" s="19">
        <v>2</v>
      </c>
      <c r="W13" s="32">
        <v>23.955</v>
      </c>
      <c r="X13" s="19"/>
      <c r="Y13" s="19"/>
      <c r="Z13" s="19"/>
      <c r="AA13" s="19"/>
    </row>
    <row r="14" s="5" customFormat="1" ht="28" customHeight="1" spans="1:27">
      <c r="A14" s="19">
        <v>8</v>
      </c>
      <c r="B14" s="17" t="s">
        <v>28</v>
      </c>
      <c r="C14" s="19">
        <v>2</v>
      </c>
      <c r="D14" s="19">
        <v>191.63</v>
      </c>
      <c r="E14" s="19">
        <v>19.47</v>
      </c>
      <c r="F14" s="19"/>
      <c r="G14" s="19"/>
      <c r="H14" s="19">
        <f t="shared" si="0"/>
        <v>2</v>
      </c>
      <c r="I14" s="19">
        <f t="shared" si="1"/>
        <v>19.47</v>
      </c>
      <c r="J14" s="19">
        <v>1</v>
      </c>
      <c r="K14" s="19">
        <v>5.07000000000001</v>
      </c>
      <c r="L14" s="19">
        <v>1</v>
      </c>
      <c r="M14" s="25">
        <v>14.4</v>
      </c>
      <c r="N14" s="25"/>
      <c r="O14" s="25"/>
      <c r="P14" s="19">
        <f t="shared" si="2"/>
        <v>0</v>
      </c>
      <c r="Q14" s="19">
        <f t="shared" si="3"/>
        <v>0</v>
      </c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="5" customFormat="1" ht="28" customHeight="1" spans="1:27">
      <c r="A15" s="19">
        <v>9</v>
      </c>
      <c r="B15" s="17" t="s">
        <v>29</v>
      </c>
      <c r="C15" s="19">
        <v>2</v>
      </c>
      <c r="D15" s="19">
        <v>196.97</v>
      </c>
      <c r="E15" s="19">
        <v>3.23</v>
      </c>
      <c r="F15" s="19"/>
      <c r="G15" s="19"/>
      <c r="H15" s="19">
        <f t="shared" si="0"/>
        <v>2</v>
      </c>
      <c r="I15" s="19">
        <f t="shared" si="1"/>
        <v>3.22999999999999</v>
      </c>
      <c r="J15" s="19">
        <v>1</v>
      </c>
      <c r="K15" s="19">
        <v>0.709999999999994</v>
      </c>
      <c r="L15" s="19">
        <v>1</v>
      </c>
      <c r="M15" s="25">
        <v>2.52</v>
      </c>
      <c r="N15" s="25"/>
      <c r="O15" s="25"/>
      <c r="P15" s="19">
        <f t="shared" si="2"/>
        <v>0</v>
      </c>
      <c r="Q15" s="19">
        <f t="shared" si="3"/>
        <v>0</v>
      </c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="5" customFormat="1" ht="28" customHeight="1" spans="1:27">
      <c r="A16" s="19" t="s">
        <v>30</v>
      </c>
      <c r="B16" s="17"/>
      <c r="C16" s="19">
        <f>SUM(C7:C15)</f>
        <v>11</v>
      </c>
      <c r="D16" s="19">
        <f t="shared" ref="D16:N16" si="4">SUM(D7:D15)</f>
        <v>1867.69</v>
      </c>
      <c r="E16" s="19">
        <f t="shared" si="4"/>
        <v>110.87</v>
      </c>
      <c r="F16" s="19">
        <f t="shared" si="4"/>
        <v>6</v>
      </c>
      <c r="G16" s="19">
        <f t="shared" si="4"/>
        <v>301</v>
      </c>
      <c r="H16" s="19">
        <f t="shared" si="0"/>
        <v>11</v>
      </c>
      <c r="I16" s="19">
        <f t="shared" si="4"/>
        <v>182.637209</v>
      </c>
      <c r="J16" s="19">
        <f t="shared" si="4"/>
        <v>5</v>
      </c>
      <c r="K16" s="19">
        <f t="shared" si="4"/>
        <v>47.15</v>
      </c>
      <c r="L16" s="19">
        <f t="shared" si="4"/>
        <v>6</v>
      </c>
      <c r="M16" s="19">
        <f t="shared" si="4"/>
        <v>135.487209</v>
      </c>
      <c r="N16" s="19"/>
      <c r="O16" s="19"/>
      <c r="P16" s="19">
        <f>SUM(P7:P15)</f>
        <v>19</v>
      </c>
      <c r="Q16" s="19">
        <f t="shared" ref="Q16:AB16" si="5">SUM(Q7:Q15)</f>
        <v>194.733584</v>
      </c>
      <c r="R16" s="19">
        <f t="shared" si="5"/>
        <v>4</v>
      </c>
      <c r="S16" s="19">
        <f t="shared" si="5"/>
        <v>45.370152</v>
      </c>
      <c r="T16" s="19">
        <f t="shared" si="5"/>
        <v>2</v>
      </c>
      <c r="U16" s="19">
        <f t="shared" si="5"/>
        <v>1.087936</v>
      </c>
      <c r="V16" s="19">
        <f t="shared" si="5"/>
        <v>13</v>
      </c>
      <c r="W16" s="19">
        <f t="shared" si="5"/>
        <v>148.275496</v>
      </c>
      <c r="X16" s="19">
        <f t="shared" si="5"/>
        <v>1</v>
      </c>
      <c r="Y16" s="19">
        <f t="shared" si="5"/>
        <v>100</v>
      </c>
      <c r="Z16" s="19">
        <f t="shared" si="5"/>
        <v>100</v>
      </c>
      <c r="AA16" s="19"/>
    </row>
    <row r="17" s="5" customFormat="1" ht="28" customHeight="1" spans="1:27">
      <c r="A17" s="19">
        <v>10</v>
      </c>
      <c r="B17" s="17" t="s">
        <v>31</v>
      </c>
      <c r="C17" s="19">
        <v>1</v>
      </c>
      <c r="D17" s="19">
        <v>531.6</v>
      </c>
      <c r="E17" s="19">
        <v>45</v>
      </c>
      <c r="F17" s="19"/>
      <c r="G17" s="19"/>
      <c r="H17" s="19">
        <f t="shared" si="0"/>
        <v>1</v>
      </c>
      <c r="I17" s="19">
        <f>K17+M17+O17</f>
        <v>45</v>
      </c>
      <c r="J17" s="19"/>
      <c r="K17" s="19"/>
      <c r="L17" s="19"/>
      <c r="M17" s="19"/>
      <c r="N17" s="19">
        <v>1</v>
      </c>
      <c r="O17" s="19">
        <v>45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s="5" customFormat="1" ht="28" customHeight="1" spans="1:27">
      <c r="A18" s="19">
        <v>11</v>
      </c>
      <c r="B18" s="17" t="s">
        <v>32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>
        <f>R18+T18+V18</f>
        <v>1</v>
      </c>
      <c r="Q18" s="19">
        <f>S18+U18+W18</f>
        <v>60</v>
      </c>
      <c r="R18" s="19"/>
      <c r="S18" s="19"/>
      <c r="T18" s="19"/>
      <c r="U18" s="19"/>
      <c r="V18" s="19">
        <v>1</v>
      </c>
      <c r="W18" s="19">
        <v>60</v>
      </c>
      <c r="X18" s="19"/>
      <c r="Y18" s="19"/>
      <c r="Z18" s="19"/>
      <c r="AA18" s="19"/>
    </row>
    <row r="19" s="5" customFormat="1" ht="28" customHeight="1" spans="1:27">
      <c r="A19" s="19">
        <v>12</v>
      </c>
      <c r="B19" s="17" t="s">
        <v>33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>
        <v>1</v>
      </c>
      <c r="U19" s="19">
        <v>0.735</v>
      </c>
      <c r="V19" s="19"/>
      <c r="W19" s="19"/>
      <c r="X19" s="19"/>
      <c r="Y19" s="19"/>
      <c r="Z19" s="19"/>
      <c r="AA19" s="19"/>
    </row>
    <row r="20" s="5" customFormat="1" ht="28" customHeight="1" spans="1:27">
      <c r="A20" s="19" t="s">
        <v>30</v>
      </c>
      <c r="B20" s="17"/>
      <c r="C20" s="19">
        <f>SUM(C17:C19)</f>
        <v>1</v>
      </c>
      <c r="D20" s="19">
        <f t="shared" ref="D20:Z20" si="6">SUM(D17:D19)</f>
        <v>531.6</v>
      </c>
      <c r="E20" s="19">
        <f t="shared" si="6"/>
        <v>45</v>
      </c>
      <c r="F20" s="19">
        <f t="shared" si="6"/>
        <v>0</v>
      </c>
      <c r="G20" s="19">
        <f t="shared" si="6"/>
        <v>0</v>
      </c>
      <c r="H20" s="19">
        <f t="shared" si="6"/>
        <v>1</v>
      </c>
      <c r="I20" s="19">
        <f t="shared" si="6"/>
        <v>45</v>
      </c>
      <c r="J20" s="19">
        <f t="shared" si="6"/>
        <v>0</v>
      </c>
      <c r="K20" s="19">
        <f t="shared" si="6"/>
        <v>0</v>
      </c>
      <c r="L20" s="19">
        <f t="shared" si="6"/>
        <v>0</v>
      </c>
      <c r="M20" s="19">
        <f t="shared" si="6"/>
        <v>0</v>
      </c>
      <c r="N20" s="19">
        <f t="shared" si="6"/>
        <v>1</v>
      </c>
      <c r="O20" s="19">
        <f t="shared" si="6"/>
        <v>45</v>
      </c>
      <c r="P20" s="19">
        <f t="shared" si="6"/>
        <v>1</v>
      </c>
      <c r="Q20" s="19">
        <f t="shared" si="6"/>
        <v>60</v>
      </c>
      <c r="R20" s="19">
        <f t="shared" si="6"/>
        <v>0</v>
      </c>
      <c r="S20" s="19">
        <f t="shared" si="6"/>
        <v>0</v>
      </c>
      <c r="T20" s="19">
        <f t="shared" si="6"/>
        <v>1</v>
      </c>
      <c r="U20" s="19">
        <f>SUM(U17:U19)</f>
        <v>0.735</v>
      </c>
      <c r="V20" s="19">
        <f t="shared" si="6"/>
        <v>1</v>
      </c>
      <c r="W20" s="19">
        <f t="shared" si="6"/>
        <v>60</v>
      </c>
      <c r="X20" s="19">
        <f t="shared" si="6"/>
        <v>0</v>
      </c>
      <c r="Y20" s="19">
        <f t="shared" si="6"/>
        <v>0</v>
      </c>
      <c r="Z20" s="19">
        <f t="shared" si="6"/>
        <v>0</v>
      </c>
      <c r="AA20" s="19"/>
    </row>
    <row r="21" s="5" customFormat="1" ht="28" customHeight="1" spans="1:27">
      <c r="A21" s="19" t="s">
        <v>10</v>
      </c>
      <c r="B21" s="19"/>
      <c r="C21" s="19">
        <f>C16+C20</f>
        <v>12</v>
      </c>
      <c r="D21" s="19">
        <f t="shared" ref="D21:Z21" si="7">D16+D20</f>
        <v>2399.29</v>
      </c>
      <c r="E21" s="19">
        <f t="shared" si="7"/>
        <v>155.87</v>
      </c>
      <c r="F21" s="19">
        <f t="shared" si="7"/>
        <v>6</v>
      </c>
      <c r="G21" s="19">
        <f t="shared" si="7"/>
        <v>301</v>
      </c>
      <c r="H21" s="19">
        <f t="shared" si="7"/>
        <v>12</v>
      </c>
      <c r="I21" s="19">
        <f t="shared" si="7"/>
        <v>227.637209</v>
      </c>
      <c r="J21" s="19">
        <f t="shared" si="7"/>
        <v>5</v>
      </c>
      <c r="K21" s="19">
        <f t="shared" si="7"/>
        <v>47.15</v>
      </c>
      <c r="L21" s="19">
        <f t="shared" si="7"/>
        <v>6</v>
      </c>
      <c r="M21" s="19">
        <f t="shared" si="7"/>
        <v>135.487209</v>
      </c>
      <c r="N21" s="19">
        <f t="shared" si="7"/>
        <v>1</v>
      </c>
      <c r="O21" s="19">
        <f t="shared" si="7"/>
        <v>45</v>
      </c>
      <c r="P21" s="19">
        <f t="shared" si="7"/>
        <v>20</v>
      </c>
      <c r="Q21" s="19">
        <f t="shared" si="7"/>
        <v>254.733584</v>
      </c>
      <c r="R21" s="19">
        <f t="shared" si="7"/>
        <v>4</v>
      </c>
      <c r="S21" s="19">
        <f t="shared" si="7"/>
        <v>45.370152</v>
      </c>
      <c r="T21" s="19">
        <f t="shared" si="7"/>
        <v>3</v>
      </c>
      <c r="U21" s="19">
        <f t="shared" si="7"/>
        <v>1.822936</v>
      </c>
      <c r="V21" s="19">
        <f t="shared" si="7"/>
        <v>14</v>
      </c>
      <c r="W21" s="19">
        <f t="shared" si="7"/>
        <v>208.275496</v>
      </c>
      <c r="X21" s="19">
        <f t="shared" si="7"/>
        <v>1</v>
      </c>
      <c r="Y21" s="19">
        <f t="shared" si="7"/>
        <v>100</v>
      </c>
      <c r="Z21" s="19">
        <f t="shared" si="7"/>
        <v>100</v>
      </c>
      <c r="AA21" s="19"/>
    </row>
    <row r="26" ht="14.25" spans="5:5">
      <c r="E26" s="21"/>
    </row>
  </sheetData>
  <mergeCells count="23">
    <mergeCell ref="A1:B1"/>
    <mergeCell ref="H1:I1"/>
    <mergeCell ref="A2:AA2"/>
    <mergeCell ref="H3:AA3"/>
    <mergeCell ref="H4:M4"/>
    <mergeCell ref="P4:W4"/>
    <mergeCell ref="X4:Z4"/>
    <mergeCell ref="H5:I5"/>
    <mergeCell ref="J5:K5"/>
    <mergeCell ref="L5:M5"/>
    <mergeCell ref="N5:O5"/>
    <mergeCell ref="P5:Q5"/>
    <mergeCell ref="R5:S5"/>
    <mergeCell ref="T5:U5"/>
    <mergeCell ref="V5:W5"/>
    <mergeCell ref="A4:A6"/>
    <mergeCell ref="B4:B6"/>
    <mergeCell ref="X5:X6"/>
    <mergeCell ref="Y5:Y6"/>
    <mergeCell ref="Z5:Z6"/>
    <mergeCell ref="AA4:AA6"/>
    <mergeCell ref="C4:E5"/>
    <mergeCell ref="F4:G5"/>
  </mergeCells>
  <pageMargins left="0.357638888888889" right="0.357638888888889" top="0.802777777777778" bottom="1" header="0.5" footer="0.5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2019-07-24T07:52:00Z</dcterms:created>
  <dcterms:modified xsi:type="dcterms:W3CDTF">2023-11-25T03:22:26Z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eadingLayout">
    <vt:bool>true</vt:bool>
  </property>
  <property fmtid="{D5CDD505-2E9C-101B-9397-08002B2CF9AE}" pid="4" name="ICV">
    <vt:lpwstr>7236C9541D074BC2B515C8F6C18703AA_13</vt:lpwstr>
  </property>
</Properties>
</file>