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Sheet1!$A$6:$XEL$37</definedName>
    <definedName name="_xlnm.Print_Titles" localSheetId="0">Sheet1!$1:$6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2023.3.20退回1.269311万元</t>
        </r>
      </text>
    </comment>
  </commentList>
</comments>
</file>

<file path=xl/sharedStrings.xml><?xml version="1.0" encoding="utf-8"?>
<sst xmlns="http://schemas.openxmlformats.org/spreadsheetml/2006/main" count="185" uniqueCount="112">
  <si>
    <t>附件6</t>
  </si>
  <si>
    <t>2023年退回各年度项目结余资金明细表</t>
  </si>
  <si>
    <t>单位：万元</t>
  </si>
  <si>
    <t>序号</t>
  </si>
  <si>
    <t>单位</t>
  </si>
  <si>
    <t>实施地点</t>
  </si>
  <si>
    <t>项目名称</t>
  </si>
  <si>
    <t>退回资金文号</t>
  </si>
  <si>
    <t>资金
年度</t>
  </si>
  <si>
    <t>是否退回项目</t>
  </si>
  <si>
    <t>下达文号</t>
  </si>
  <si>
    <t>下达资金</t>
  </si>
  <si>
    <t>支付资金</t>
  </si>
  <si>
    <t>退回资金</t>
  </si>
  <si>
    <t>其中专项资金</t>
  </si>
  <si>
    <t>其他整合资金</t>
  </si>
  <si>
    <t>当年项目资金来源文号</t>
  </si>
  <si>
    <t>备注</t>
  </si>
  <si>
    <t>中央</t>
  </si>
  <si>
    <t>省</t>
  </si>
  <si>
    <t>市</t>
  </si>
  <si>
    <t>县</t>
  </si>
  <si>
    <t>罗村镇</t>
  </si>
  <si>
    <t>泊河</t>
  </si>
  <si>
    <t>2022年石楼县罗村镇泊河村委高质量农田建设项目</t>
  </si>
  <si>
    <t>罗政发
〔2023〕155号</t>
  </si>
  <si>
    <t>否</t>
  </si>
  <si>
    <t>石衔发﹝2022﹞7号
石财农一﹝2022﹞15号</t>
  </si>
  <si>
    <t>支付金额包括质保金14.841601万元、2023.3.22罗政发〔2023〕25号已退回1.269311万元</t>
  </si>
  <si>
    <t>马家庄</t>
  </si>
  <si>
    <t>2022年石楼县罗村镇马家庄村委中药材种植奖补项目</t>
  </si>
  <si>
    <t>石衔组发﹝2022﹞31号
石财农一﹝2022﹞83号</t>
  </si>
  <si>
    <t>罗镇发〔2023〕129号已退回188.64万元</t>
  </si>
  <si>
    <t>温家沟、马家庄</t>
  </si>
  <si>
    <t>2023年石楼县罗村镇马家庄村委中药材种植奖补第二年管护项目</t>
  </si>
  <si>
    <t>石衔组发﹝2023﹞3号
石财农一﹝2023﹞15号</t>
  </si>
  <si>
    <t>罗镇发〔2023〕129号已退回62.88万元，支付资金中包含正准备资金18.12万元</t>
  </si>
  <si>
    <t>楼家庄西沟</t>
  </si>
  <si>
    <t>2023年石楼县罗村镇肉牛养殖场电力设施配套项目</t>
  </si>
  <si>
    <t>石衔组发﹝2023﹞5号
石财农一﹝2023﹞18号</t>
  </si>
  <si>
    <t>220万元待支付</t>
  </si>
  <si>
    <t>罗村、沙窑</t>
  </si>
  <si>
    <t>2022年石楼县罗村镇问题厕所整改项目</t>
  </si>
  <si>
    <t>石衔组发﹝2023﹞20号
石财农一﹝2023﹞65号</t>
  </si>
  <si>
    <t>支付资金中包含正准备资金1.8165万元</t>
  </si>
  <si>
    <t>沙窑</t>
  </si>
  <si>
    <t>2023年石楼县罗村镇沙窑村委电网改造项目（乡村振兴示范）</t>
  </si>
  <si>
    <t>结算结余0.2</t>
  </si>
  <si>
    <t>小计</t>
  </si>
  <si>
    <t>和合乡</t>
  </si>
  <si>
    <t>呼延山村委</t>
  </si>
  <si>
    <t>2023年石楼县和合乡呼延山村委红薯种植奖补项目</t>
  </si>
  <si>
    <t>和政发
〔2023〕105号</t>
  </si>
  <si>
    <t>石衔组发〔2023〕3号</t>
  </si>
  <si>
    <t>2023年石楼县和合乡呼延山村委阳山新村饮水巩固提升工程</t>
  </si>
  <si>
    <t>2023年石楼县和合乡呼延山村委种植基地质量提升建设项目</t>
  </si>
  <si>
    <t>石衔组发〔2023〕5号</t>
  </si>
  <si>
    <t>南陀腰村委</t>
  </si>
  <si>
    <t>2023年石楼县和合乡南陀腰村委种植业基地提升项目</t>
  </si>
  <si>
    <t>和合村委</t>
  </si>
  <si>
    <t>2023年石楼县和合乡和合村委宜机械化作业种植业基地建设项目</t>
  </si>
  <si>
    <t>石衔组发〔2023〕7号</t>
  </si>
  <si>
    <t>石衔组发﹝2023﹞21号退回0.19983万元</t>
  </si>
  <si>
    <t>裴沟乡</t>
  </si>
  <si>
    <t>裴沟村</t>
  </si>
  <si>
    <t>2023年石楼县裴沟乡裴沟村委裴沟村饮水巩固提升工程</t>
  </si>
  <si>
    <t>裴政发
〔2023〕101号</t>
  </si>
  <si>
    <t>石衔组发〔2023〕3号
石财农一〔2023〕15号</t>
  </si>
  <si>
    <t>曹家峪村</t>
  </si>
  <si>
    <t>2023年石楼县裴沟乡曹家峪村委蔬菜大棚基地扩建项目</t>
  </si>
  <si>
    <t>郭家河村</t>
  </si>
  <si>
    <t>2023年石楼县裴沟乡郭家河养殖基地道路硬化项目</t>
  </si>
  <si>
    <t>永由村</t>
  </si>
  <si>
    <t>2023年石楼县永由村河道治理项目</t>
  </si>
  <si>
    <t>石衔组发〔2023〕5号
石财农一〔2023〕18号</t>
  </si>
  <si>
    <t>2023年石楼县裴沟乡永由-西山槐花花海基地产业路提升改造工程</t>
  </si>
  <si>
    <t>曹家垣乡</t>
  </si>
  <si>
    <t>许家山村</t>
  </si>
  <si>
    <t>2023年曹家垣乡许家山村委许家山村饮水巩固提升工程</t>
  </si>
  <si>
    <t>曹政发
〔2023〕131号</t>
  </si>
  <si>
    <t>石衔组发〔2023〕7号
石财农〔2023〕32号</t>
  </si>
  <si>
    <t>支付资金中其中有质保金0.5万元</t>
  </si>
  <si>
    <t>涉及村</t>
  </si>
  <si>
    <t>2023年石楼县农业农村和水利局脱贫人口发展农业特色产业奖补项目</t>
  </si>
  <si>
    <t>曹政发〔2023〕131号</t>
  </si>
  <si>
    <t>石衔组发〔2023〕21号
石财农〔2023〕83号</t>
  </si>
  <si>
    <t>全县一个项目</t>
  </si>
  <si>
    <t>农业农村和水利局</t>
  </si>
  <si>
    <t>灵泉镇,罗村镇</t>
  </si>
  <si>
    <t>2022年石楼县农业农村局高标准农田建设项目</t>
  </si>
  <si>
    <t>石农发
〔2023〕103号</t>
  </si>
  <si>
    <t>石衔组发﹝2022﹞3号</t>
  </si>
  <si>
    <t>已支付资金2303.727122万元，准备支付资金296.272878万元</t>
  </si>
  <si>
    <t>6个乡镇涉及村</t>
  </si>
  <si>
    <t>2023年石楼县农业农村和水利局特色糯玉米种植项目</t>
  </si>
  <si>
    <t xml:space="preserve">否 </t>
  </si>
  <si>
    <t>原下达资金61.5万元，前期退回资金0.0518万元，实际需要支付50.81076万元</t>
  </si>
  <si>
    <t>裴沟乡和和合乡</t>
  </si>
  <si>
    <t>2023年石楼县农业农村和水利局缓控肥示范种植补助项目</t>
  </si>
  <si>
    <t>车家坡</t>
  </si>
  <si>
    <t>2021石楼县水利局车营重点小流域综合治理工程</t>
  </si>
  <si>
    <t>石农组发
〔2021﹞7号</t>
  </si>
  <si>
    <t>已支付资金287.865479万元，待支付资金390.664521</t>
  </si>
  <si>
    <t>全县</t>
  </si>
  <si>
    <t>2023年石楼县农业农村和水利局全国第三次土壤普查项目</t>
  </si>
  <si>
    <t>是</t>
  </si>
  <si>
    <t>石衔组发〔2023〕16号</t>
  </si>
  <si>
    <t>人社局</t>
  </si>
  <si>
    <t>2023年石楼县人社局脱贫劳动力外出务工就业稳岗补助项目</t>
  </si>
  <si>
    <t>石民人发
〔2023〕132号</t>
  </si>
  <si>
    <t>石衔组发〔2023〕21号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</si>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</sst>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_正确的2018年所有和合乡整合资金报表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37"/>
  <sheetViews>
    <sheetView tabSelected="1" workbookViewId="0">
      <pane xSplit="11" ySplit="6" topLeftCell="L29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4.25"/>
  <cols>
    <col min="1" max="1" width="5.5" style="1" customWidth="1"/>
    <col min="2" max="2" width="8.5" style="7" customWidth="1"/>
    <col min="3" max="3" width="9.45" style="7" customWidth="1"/>
    <col min="4" max="4" width="29" style="1" customWidth="1"/>
    <col min="5" max="5" width="15.375" style="1" customWidth="1"/>
    <col min="6" max="6" width="4.99166666666667" style="1" customWidth="1"/>
    <col min="7" max="7" width="6" style="1" customWidth="1"/>
    <col min="8" max="8" width="21.875" style="1" customWidth="1"/>
    <col min="9" max="9" width="14.125" style="1" customWidth="1"/>
    <col min="10" max="10" width="12.25" style="1" customWidth="1"/>
    <col min="11" max="11" width="12.5" style="1" customWidth="1"/>
    <col min="12" max="12" width="9.25" style="1" customWidth="1"/>
    <col min="13" max="13" width="9.875" style="1" customWidth="1"/>
    <col min="14" max="14" width="8.125" style="1" customWidth="1"/>
    <col min="15" max="15" width="10" style="1" customWidth="1"/>
    <col min="16" max="16" width="6.875" style="1" customWidth="1"/>
    <col min="17" max="17" width="8.75" style="1" customWidth="1"/>
    <col min="18" max="18" width="22.125" style="7" customWidth="1"/>
    <col min="19" max="16384" width="9" style="1"/>
  </cols>
  <sheetData>
    <row r="1" s="1" customFormat="1" ht="18.75" spans="1:18">
      <c r="A1" s="8" t="s">
        <v>0</v>
      </c>
      <c r="B1" s="8"/>
      <c r="C1" s="7"/>
      <c r="R1" s="7"/>
    </row>
    <row r="2" s="2" customFormat="1" ht="22.5" spans="1:257">
      <c r="A2" s="9" t="s">
        <v>1</v>
      </c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="2" customFormat="1" ht="22.5" spans="1:257">
      <c r="A3" s="9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0" t="s">
        <v>2</v>
      </c>
      <c r="P3" s="20"/>
      <c r="Q3" s="20"/>
      <c r="R3" s="3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3" customFormat="1" ht="24" customHeight="1" spans="1:257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/>
      <c r="N4" s="11"/>
      <c r="O4" s="11"/>
      <c r="P4" s="11" t="s">
        <v>15</v>
      </c>
      <c r="Q4" s="31" t="s">
        <v>16</v>
      </c>
      <c r="R4" s="11" t="s">
        <v>17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="3" customFormat="1" ht="12" spans="1:257">
      <c r="A5" s="11"/>
      <c r="B5" s="11"/>
      <c r="C5" s="11"/>
      <c r="D5" s="11"/>
      <c r="E5" s="12"/>
      <c r="F5" s="11"/>
      <c r="G5" s="11"/>
      <c r="H5" s="11"/>
      <c r="I5" s="11"/>
      <c r="J5" s="11"/>
      <c r="K5" s="11"/>
      <c r="L5" s="11" t="s">
        <v>18</v>
      </c>
      <c r="M5" s="11" t="s">
        <v>19</v>
      </c>
      <c r="N5" s="21" t="s">
        <v>20</v>
      </c>
      <c r="O5" s="11" t="s">
        <v>21</v>
      </c>
      <c r="P5" s="11"/>
      <c r="Q5" s="32"/>
      <c r="R5" s="11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="3" customFormat="1" ht="24" customHeight="1" spans="1:257">
      <c r="A6" s="11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21"/>
      <c r="O6" s="11"/>
      <c r="P6" s="11"/>
      <c r="Q6" s="33"/>
      <c r="R6" s="1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="3" customFormat="1" ht="80" customHeight="1" spans="1:257">
      <c r="A7" s="13">
        <v>1</v>
      </c>
      <c r="B7" s="13" t="s">
        <v>22</v>
      </c>
      <c r="C7" s="14" t="s">
        <v>23</v>
      </c>
      <c r="D7" s="13" t="s">
        <v>24</v>
      </c>
      <c r="E7" s="15" t="s">
        <v>25</v>
      </c>
      <c r="F7" s="13">
        <v>2022</v>
      </c>
      <c r="G7" s="13" t="s">
        <v>26</v>
      </c>
      <c r="H7" s="13" t="s">
        <v>27</v>
      </c>
      <c r="I7" s="13">
        <v>298.730689</v>
      </c>
      <c r="J7" s="13">
        <v>298.635756</v>
      </c>
      <c r="K7" s="13">
        <v>0.094933</v>
      </c>
      <c r="L7" s="13">
        <v>0.094933</v>
      </c>
      <c r="M7" s="13"/>
      <c r="N7" s="16"/>
      <c r="O7" s="13"/>
      <c r="P7" s="13"/>
      <c r="Q7" s="13"/>
      <c r="R7" s="13" t="s">
        <v>28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="3" customFormat="1" ht="63" customHeight="1" spans="1:257">
      <c r="A8" s="13">
        <v>2</v>
      </c>
      <c r="B8" s="13" t="s">
        <v>22</v>
      </c>
      <c r="C8" s="14" t="s">
        <v>29</v>
      </c>
      <c r="D8" s="13" t="s">
        <v>30</v>
      </c>
      <c r="E8" s="15" t="s">
        <v>25</v>
      </c>
      <c r="F8" s="13">
        <v>2022</v>
      </c>
      <c r="G8" s="13" t="s">
        <v>26</v>
      </c>
      <c r="H8" s="13" t="s">
        <v>31</v>
      </c>
      <c r="I8" s="13">
        <v>201.36</v>
      </c>
      <c r="J8" s="13">
        <v>153.36</v>
      </c>
      <c r="K8" s="13">
        <v>48</v>
      </c>
      <c r="L8" s="13">
        <v>48</v>
      </c>
      <c r="M8" s="13"/>
      <c r="N8" s="16"/>
      <c r="O8" s="13"/>
      <c r="P8" s="13"/>
      <c r="Q8" s="13"/>
      <c r="R8" s="13" t="s">
        <v>32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="3" customFormat="1" ht="60" customHeight="1" spans="1:257">
      <c r="A9" s="13">
        <v>3</v>
      </c>
      <c r="B9" s="13" t="s">
        <v>22</v>
      </c>
      <c r="C9" s="14" t="s">
        <v>33</v>
      </c>
      <c r="D9" s="14" t="s">
        <v>34</v>
      </c>
      <c r="E9" s="15" t="s">
        <v>25</v>
      </c>
      <c r="F9" s="13">
        <v>2023</v>
      </c>
      <c r="G9" s="16" t="s">
        <v>26</v>
      </c>
      <c r="H9" s="13" t="s">
        <v>35</v>
      </c>
      <c r="I9" s="14">
        <v>67.12</v>
      </c>
      <c r="J9" s="13">
        <v>51.12</v>
      </c>
      <c r="K9" s="13">
        <v>16</v>
      </c>
      <c r="L9" s="13">
        <v>16</v>
      </c>
      <c r="M9" s="22"/>
      <c r="N9" s="16"/>
      <c r="O9" s="22"/>
      <c r="P9" s="16"/>
      <c r="Q9" s="13"/>
      <c r="R9" s="13" t="s">
        <v>36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="3" customFormat="1" ht="62" customHeight="1" spans="1:257">
      <c r="A10" s="13">
        <v>4</v>
      </c>
      <c r="B10" s="13" t="s">
        <v>22</v>
      </c>
      <c r="C10" s="14" t="s">
        <v>37</v>
      </c>
      <c r="D10" s="14" t="s">
        <v>38</v>
      </c>
      <c r="E10" s="15" t="s">
        <v>25</v>
      </c>
      <c r="F10" s="13">
        <v>2023</v>
      </c>
      <c r="G10" s="16" t="s">
        <v>26</v>
      </c>
      <c r="H10" s="13" t="s">
        <v>39</v>
      </c>
      <c r="I10" s="14">
        <v>350</v>
      </c>
      <c r="J10" s="13">
        <v>220</v>
      </c>
      <c r="K10" s="13">
        <v>130</v>
      </c>
      <c r="L10" s="13">
        <v>130</v>
      </c>
      <c r="M10" s="22"/>
      <c r="N10" s="16"/>
      <c r="O10" s="22"/>
      <c r="P10" s="16"/>
      <c r="Q10" s="13"/>
      <c r="R10" s="13" t="s">
        <v>40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="3" customFormat="1" ht="65" customHeight="1" spans="1:257">
      <c r="A11" s="13">
        <v>5</v>
      </c>
      <c r="B11" s="13" t="s">
        <v>22</v>
      </c>
      <c r="C11" s="14" t="s">
        <v>41</v>
      </c>
      <c r="D11" s="13" t="s">
        <v>42</v>
      </c>
      <c r="E11" s="15" t="s">
        <v>25</v>
      </c>
      <c r="F11" s="13">
        <v>2022</v>
      </c>
      <c r="G11" s="16" t="s">
        <v>26</v>
      </c>
      <c r="H11" s="13" t="s">
        <v>43</v>
      </c>
      <c r="I11" s="14">
        <v>35</v>
      </c>
      <c r="J11" s="13">
        <v>34.773</v>
      </c>
      <c r="K11" s="13">
        <v>0.227</v>
      </c>
      <c r="L11" s="13"/>
      <c r="M11" s="22"/>
      <c r="N11" s="16">
        <v>0.227</v>
      </c>
      <c r="O11" s="22"/>
      <c r="P11" s="16"/>
      <c r="Q11" s="13"/>
      <c r="R11" s="13" t="s">
        <v>44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="3" customFormat="1" ht="34" customHeight="1" spans="1:257">
      <c r="A12" s="17">
        <v>6</v>
      </c>
      <c r="B12" s="13" t="s">
        <v>22</v>
      </c>
      <c r="C12" s="17" t="s">
        <v>45</v>
      </c>
      <c r="D12" s="13" t="s">
        <v>46</v>
      </c>
      <c r="E12" s="15" t="s">
        <v>25</v>
      </c>
      <c r="F12" s="17">
        <v>2023</v>
      </c>
      <c r="G12" s="16" t="s">
        <v>26</v>
      </c>
      <c r="H12" s="13" t="s">
        <v>39</v>
      </c>
      <c r="I12" s="17">
        <v>35</v>
      </c>
      <c r="J12" s="17">
        <v>34.8</v>
      </c>
      <c r="K12" s="17">
        <v>0.2</v>
      </c>
      <c r="L12" s="17"/>
      <c r="M12" s="17">
        <v>0.2</v>
      </c>
      <c r="N12" s="17"/>
      <c r="O12" s="17"/>
      <c r="P12" s="17"/>
      <c r="Q12" s="17"/>
      <c r="R12" s="17" t="s">
        <v>47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="3" customFormat="1" ht="30" customHeight="1" spans="1:257">
      <c r="A13" s="17" t="s">
        <v>48</v>
      </c>
      <c r="B13" s="17">
        <v>6</v>
      </c>
      <c r="C13" s="17"/>
      <c r="D13" s="17"/>
      <c r="E13" s="17"/>
      <c r="F13" s="17"/>
      <c r="G13" s="17"/>
      <c r="H13" s="17"/>
      <c r="I13" s="17">
        <f t="shared" ref="I13:N13" si="0">SUM(I7:I12)</f>
        <v>987.210689</v>
      </c>
      <c r="J13" s="17">
        <f t="shared" si="0"/>
        <v>792.688756</v>
      </c>
      <c r="K13" s="17">
        <f t="shared" si="0"/>
        <v>194.521933</v>
      </c>
      <c r="L13" s="17">
        <f t="shared" si="0"/>
        <v>194.094933</v>
      </c>
      <c r="M13" s="17">
        <f t="shared" si="0"/>
        <v>0.2</v>
      </c>
      <c r="N13" s="17">
        <f t="shared" si="0"/>
        <v>0.227</v>
      </c>
      <c r="O13" s="17"/>
      <c r="P13" s="17"/>
      <c r="Q13" s="17"/>
      <c r="R13" s="1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="4" customFormat="1" ht="42" customHeight="1" spans="1:16366">
      <c r="A14" s="16">
        <v>1</v>
      </c>
      <c r="B14" s="13" t="s">
        <v>49</v>
      </c>
      <c r="C14" s="18" t="s">
        <v>50</v>
      </c>
      <c r="D14" s="18" t="s">
        <v>51</v>
      </c>
      <c r="E14" s="15" t="s">
        <v>52</v>
      </c>
      <c r="F14" s="17">
        <v>2023</v>
      </c>
      <c r="G14" s="17" t="s">
        <v>26</v>
      </c>
      <c r="H14" s="13" t="s">
        <v>53</v>
      </c>
      <c r="I14" s="23">
        <v>3</v>
      </c>
      <c r="J14" s="23">
        <v>2.76</v>
      </c>
      <c r="K14" s="24">
        <v>0.24</v>
      </c>
      <c r="L14" s="24">
        <v>0.24</v>
      </c>
      <c r="M14" s="16"/>
      <c r="N14" s="16"/>
      <c r="O14" s="16"/>
      <c r="P14" s="23"/>
      <c r="Q14" s="17"/>
      <c r="R14" s="1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</row>
    <row r="15" s="4" customFormat="1" ht="42" customHeight="1" spans="1:16366">
      <c r="A15" s="16">
        <v>2</v>
      </c>
      <c r="B15" s="13" t="s">
        <v>49</v>
      </c>
      <c r="C15" s="18" t="s">
        <v>50</v>
      </c>
      <c r="D15" s="18" t="s">
        <v>54</v>
      </c>
      <c r="E15" s="15" t="s">
        <v>52</v>
      </c>
      <c r="F15" s="17">
        <v>2023</v>
      </c>
      <c r="G15" s="17" t="s">
        <v>26</v>
      </c>
      <c r="H15" s="13" t="s">
        <v>53</v>
      </c>
      <c r="I15" s="23">
        <v>65</v>
      </c>
      <c r="J15" s="23">
        <v>64.474308</v>
      </c>
      <c r="K15" s="24">
        <v>0.525692</v>
      </c>
      <c r="L15" s="24">
        <v>0.525692</v>
      </c>
      <c r="M15" s="16"/>
      <c r="N15" s="16"/>
      <c r="O15" s="16"/>
      <c r="P15" s="23"/>
      <c r="Q15" s="17"/>
      <c r="R15" s="13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</row>
    <row r="16" s="4" customFormat="1" ht="42" customHeight="1" spans="1:16366">
      <c r="A16" s="16">
        <v>3</v>
      </c>
      <c r="B16" s="13" t="s">
        <v>49</v>
      </c>
      <c r="C16" s="18" t="s">
        <v>50</v>
      </c>
      <c r="D16" s="18" t="s">
        <v>55</v>
      </c>
      <c r="E16" s="15" t="s">
        <v>52</v>
      </c>
      <c r="F16" s="17">
        <v>2023</v>
      </c>
      <c r="G16" s="17" t="s">
        <v>26</v>
      </c>
      <c r="H16" s="13" t="s">
        <v>56</v>
      </c>
      <c r="I16" s="23">
        <v>190</v>
      </c>
      <c r="J16" s="23">
        <v>185.9682</v>
      </c>
      <c r="K16" s="24">
        <v>4.0318</v>
      </c>
      <c r="L16" s="25"/>
      <c r="M16" s="16">
        <v>4.0318</v>
      </c>
      <c r="N16" s="16"/>
      <c r="O16" s="16"/>
      <c r="P16" s="23"/>
      <c r="Q16" s="17"/>
      <c r="R16" s="13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</row>
    <row r="17" s="4" customFormat="1" ht="42" customHeight="1" spans="1:16366">
      <c r="A17" s="16">
        <v>4</v>
      </c>
      <c r="B17" s="13" t="s">
        <v>49</v>
      </c>
      <c r="C17" s="18" t="s">
        <v>57</v>
      </c>
      <c r="D17" s="18" t="s">
        <v>58</v>
      </c>
      <c r="E17" s="15" t="s">
        <v>52</v>
      </c>
      <c r="F17" s="17">
        <v>2023</v>
      </c>
      <c r="G17" s="17" t="s">
        <v>26</v>
      </c>
      <c r="H17" s="13" t="s">
        <v>56</v>
      </c>
      <c r="I17" s="23">
        <v>107.54</v>
      </c>
      <c r="J17" s="13">
        <v>105.3639</v>
      </c>
      <c r="K17" s="24">
        <v>2.17610000000001</v>
      </c>
      <c r="L17" s="25"/>
      <c r="M17" s="13">
        <v>2.17610000000001</v>
      </c>
      <c r="N17" s="16"/>
      <c r="O17" s="16"/>
      <c r="P17" s="23"/>
      <c r="Q17" s="17"/>
      <c r="R17" s="13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</row>
    <row r="18" s="4" customFormat="1" ht="42" customHeight="1" spans="1:16366">
      <c r="A18" s="16">
        <v>5</v>
      </c>
      <c r="B18" s="13" t="s">
        <v>49</v>
      </c>
      <c r="C18" s="18" t="s">
        <v>59</v>
      </c>
      <c r="D18" s="18" t="s">
        <v>60</v>
      </c>
      <c r="E18" s="15" t="s">
        <v>52</v>
      </c>
      <c r="F18" s="17">
        <v>2023</v>
      </c>
      <c r="G18" s="17" t="s">
        <v>26</v>
      </c>
      <c r="H18" s="13" t="s">
        <v>61</v>
      </c>
      <c r="I18" s="26">
        <v>49.80017</v>
      </c>
      <c r="J18" s="13">
        <v>49.8</v>
      </c>
      <c r="K18" s="24">
        <v>0.00017</v>
      </c>
      <c r="L18" s="23"/>
      <c r="M18" s="23"/>
      <c r="N18" s="24">
        <v>0.00017</v>
      </c>
      <c r="O18" s="23"/>
      <c r="P18" s="23"/>
      <c r="Q18" s="17"/>
      <c r="R18" s="17" t="s">
        <v>62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</row>
    <row r="19" s="4" customFormat="1" ht="38" customHeight="1" spans="1:16366">
      <c r="A19" s="17" t="s">
        <v>48</v>
      </c>
      <c r="B19" s="13">
        <v>5</v>
      </c>
      <c r="C19" s="13"/>
      <c r="D19" s="16"/>
      <c r="E19" s="16"/>
      <c r="F19" s="16"/>
      <c r="G19" s="16"/>
      <c r="H19" s="16"/>
      <c r="I19" s="16">
        <f t="shared" ref="I19:Q19" si="1">SUM(I14:I18)</f>
        <v>415.34017</v>
      </c>
      <c r="J19" s="16">
        <f t="shared" si="1"/>
        <v>408.366408</v>
      </c>
      <c r="K19" s="16">
        <f t="shared" si="1"/>
        <v>6.97376200000001</v>
      </c>
      <c r="L19" s="16">
        <f t="shared" si="1"/>
        <v>0.765692</v>
      </c>
      <c r="M19" s="16">
        <f t="shared" si="1"/>
        <v>6.20790000000001</v>
      </c>
      <c r="N19" s="16">
        <f t="shared" si="1"/>
        <v>0.00017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</row>
    <row r="20" s="4" customFormat="1" ht="38" customHeight="1" spans="1:16366">
      <c r="A20" s="15">
        <v>1</v>
      </c>
      <c r="B20" s="15" t="s">
        <v>63</v>
      </c>
      <c r="C20" s="15" t="s">
        <v>64</v>
      </c>
      <c r="D20" s="15" t="s">
        <v>65</v>
      </c>
      <c r="E20" s="15" t="s">
        <v>66</v>
      </c>
      <c r="F20" s="15">
        <v>2023</v>
      </c>
      <c r="G20" s="15" t="s">
        <v>26</v>
      </c>
      <c r="H20" s="15" t="s">
        <v>67</v>
      </c>
      <c r="I20" s="15">
        <v>80</v>
      </c>
      <c r="J20" s="15">
        <v>79.374399</v>
      </c>
      <c r="K20" s="15">
        <v>0.625601000000003</v>
      </c>
      <c r="L20" s="15">
        <v>0.625601</v>
      </c>
      <c r="M20" s="15"/>
      <c r="N20" s="27"/>
      <c r="O20" s="15"/>
      <c r="P20" s="16"/>
      <c r="Q20" s="16"/>
      <c r="R20" s="13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</row>
    <row r="21" s="4" customFormat="1" ht="38" customHeight="1" spans="1:16366">
      <c r="A21" s="15">
        <v>2</v>
      </c>
      <c r="B21" s="15" t="s">
        <v>63</v>
      </c>
      <c r="C21" s="15" t="s">
        <v>68</v>
      </c>
      <c r="D21" s="15" t="s">
        <v>69</v>
      </c>
      <c r="E21" s="15" t="s">
        <v>66</v>
      </c>
      <c r="F21" s="15">
        <v>2023</v>
      </c>
      <c r="G21" s="15" t="s">
        <v>26</v>
      </c>
      <c r="H21" s="15" t="s">
        <v>67</v>
      </c>
      <c r="I21" s="15">
        <v>250</v>
      </c>
      <c r="J21" s="15">
        <v>245.816456</v>
      </c>
      <c r="K21" s="15">
        <v>4.18354400000001</v>
      </c>
      <c r="L21" s="15">
        <v>4.183544</v>
      </c>
      <c r="M21" s="15"/>
      <c r="N21" s="27"/>
      <c r="O21" s="15"/>
      <c r="P21" s="16"/>
      <c r="Q21" s="16"/>
      <c r="R21" s="13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</row>
    <row r="22" s="4" customFormat="1" ht="38" customHeight="1" spans="1:16366">
      <c r="A22" s="15">
        <v>3</v>
      </c>
      <c r="B22" s="15" t="s">
        <v>63</v>
      </c>
      <c r="C22" s="15" t="s">
        <v>70</v>
      </c>
      <c r="D22" s="15" t="s">
        <v>71</v>
      </c>
      <c r="E22" s="15" t="s">
        <v>66</v>
      </c>
      <c r="F22" s="15">
        <v>2023</v>
      </c>
      <c r="G22" s="15" t="s">
        <v>26</v>
      </c>
      <c r="H22" s="15" t="s">
        <v>67</v>
      </c>
      <c r="I22" s="15">
        <v>220</v>
      </c>
      <c r="J22" s="15">
        <v>217.6783</v>
      </c>
      <c r="K22" s="15">
        <v>2.32169999999999</v>
      </c>
      <c r="L22" s="15">
        <v>2.3217</v>
      </c>
      <c r="M22" s="15"/>
      <c r="N22" s="27"/>
      <c r="O22" s="15"/>
      <c r="P22" s="16"/>
      <c r="Q22" s="16"/>
      <c r="R22" s="13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</row>
    <row r="23" s="4" customFormat="1" ht="38" customHeight="1" spans="1:16366">
      <c r="A23" s="15">
        <v>4</v>
      </c>
      <c r="B23" s="15" t="s">
        <v>63</v>
      </c>
      <c r="C23" s="15" t="s">
        <v>72</v>
      </c>
      <c r="D23" s="15" t="s">
        <v>73</v>
      </c>
      <c r="E23" s="15" t="s">
        <v>66</v>
      </c>
      <c r="F23" s="15">
        <v>2023</v>
      </c>
      <c r="G23" s="15" t="s">
        <v>26</v>
      </c>
      <c r="H23" s="15" t="s">
        <v>74</v>
      </c>
      <c r="I23" s="15">
        <v>80</v>
      </c>
      <c r="J23" s="15">
        <v>79.315102</v>
      </c>
      <c r="K23" s="15">
        <v>0.684898000000004</v>
      </c>
      <c r="L23" s="15"/>
      <c r="M23" s="15"/>
      <c r="N23" s="27"/>
      <c r="O23" s="15">
        <v>0.684898</v>
      </c>
      <c r="P23" s="16"/>
      <c r="Q23" s="16"/>
      <c r="R23" s="13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</row>
    <row r="24" s="4" customFormat="1" ht="38" customHeight="1" spans="1:16366">
      <c r="A24" s="15">
        <v>5</v>
      </c>
      <c r="B24" s="15" t="s">
        <v>63</v>
      </c>
      <c r="C24" s="15" t="s">
        <v>72</v>
      </c>
      <c r="D24" s="15" t="s">
        <v>75</v>
      </c>
      <c r="E24" s="15" t="s">
        <v>66</v>
      </c>
      <c r="F24" s="15">
        <v>2023</v>
      </c>
      <c r="G24" s="15" t="s">
        <v>26</v>
      </c>
      <c r="H24" s="15" t="s">
        <v>74</v>
      </c>
      <c r="I24" s="15">
        <v>190</v>
      </c>
      <c r="J24" s="15">
        <v>188.4906</v>
      </c>
      <c r="K24" s="15">
        <v>1.5094</v>
      </c>
      <c r="L24" s="15"/>
      <c r="M24" s="15"/>
      <c r="N24" s="27"/>
      <c r="O24" s="15">
        <v>1.5094</v>
      </c>
      <c r="P24" s="16"/>
      <c r="Q24" s="16"/>
      <c r="R24" s="13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</row>
    <row r="25" s="4" customFormat="1" ht="38" customHeight="1" spans="1:16366">
      <c r="A25" s="17" t="s">
        <v>48</v>
      </c>
      <c r="B25" s="13">
        <v>5</v>
      </c>
      <c r="C25" s="13"/>
      <c r="D25" s="16"/>
      <c r="E25" s="16"/>
      <c r="F25" s="16"/>
      <c r="G25" s="16"/>
      <c r="H25" s="16"/>
      <c r="I25" s="16">
        <f t="shared" ref="I25:O25" si="2">SUM(I20:I24)</f>
        <v>820</v>
      </c>
      <c r="J25" s="16">
        <f t="shared" si="2"/>
        <v>810.674857</v>
      </c>
      <c r="K25" s="16">
        <f t="shared" si="2"/>
        <v>9.32514300000001</v>
      </c>
      <c r="L25" s="16">
        <f t="shared" si="2"/>
        <v>7.130845</v>
      </c>
      <c r="M25" s="16">
        <f t="shared" si="2"/>
        <v>0</v>
      </c>
      <c r="N25" s="16">
        <f t="shared" si="2"/>
        <v>0</v>
      </c>
      <c r="O25" s="16">
        <f t="shared" si="2"/>
        <v>2.194298</v>
      </c>
      <c r="P25" s="16"/>
      <c r="Q25" s="16"/>
      <c r="R25" s="13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</row>
    <row r="26" s="5" customFormat="1" ht="38" customHeight="1" spans="1:16366">
      <c r="A26" s="15">
        <v>1</v>
      </c>
      <c r="B26" s="15" t="s">
        <v>76</v>
      </c>
      <c r="C26" s="15" t="s">
        <v>77</v>
      </c>
      <c r="D26" s="13" t="s">
        <v>78</v>
      </c>
      <c r="E26" s="15" t="s">
        <v>79</v>
      </c>
      <c r="F26" s="17">
        <v>2023</v>
      </c>
      <c r="G26" s="15" t="s">
        <v>26</v>
      </c>
      <c r="H26" s="15" t="s">
        <v>80</v>
      </c>
      <c r="I26" s="15">
        <v>16</v>
      </c>
      <c r="J26" s="15">
        <v>15.4311</v>
      </c>
      <c r="K26" s="15">
        <v>0.5689</v>
      </c>
      <c r="L26" s="15"/>
      <c r="M26" s="15"/>
      <c r="N26" s="27">
        <v>0.5689</v>
      </c>
      <c r="O26" s="15"/>
      <c r="P26" s="15"/>
      <c r="Q26" s="17"/>
      <c r="R26" s="15" t="s">
        <v>81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</row>
    <row r="27" s="5" customFormat="1" ht="38" customHeight="1" spans="1:16364">
      <c r="A27" s="15">
        <v>2</v>
      </c>
      <c r="B27" s="15" t="s">
        <v>76</v>
      </c>
      <c r="C27" s="15" t="s">
        <v>82</v>
      </c>
      <c r="D27" s="13" t="s">
        <v>83</v>
      </c>
      <c r="E27" s="15" t="s">
        <v>84</v>
      </c>
      <c r="F27" s="17">
        <v>2023</v>
      </c>
      <c r="G27" s="15" t="s">
        <v>26</v>
      </c>
      <c r="H27" s="15" t="s">
        <v>85</v>
      </c>
      <c r="I27" s="15">
        <v>7.70505</v>
      </c>
      <c r="J27" s="28">
        <v>7.701795</v>
      </c>
      <c r="K27" s="15">
        <v>0.003255</v>
      </c>
      <c r="L27" s="15"/>
      <c r="M27" s="15">
        <v>0.003255</v>
      </c>
      <c r="N27" s="27"/>
      <c r="O27" s="15"/>
      <c r="P27" s="15"/>
      <c r="Q27" s="17"/>
      <c r="R27" s="15" t="s">
        <v>86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</row>
    <row r="28" s="6" customFormat="1" ht="38" customHeight="1" spans="1:18">
      <c r="A28" s="16" t="s">
        <v>48</v>
      </c>
      <c r="B28" s="13">
        <v>2</v>
      </c>
      <c r="C28" s="13"/>
      <c r="D28" s="16"/>
      <c r="E28" s="16"/>
      <c r="F28" s="16"/>
      <c r="G28" s="16"/>
      <c r="H28" s="16"/>
      <c r="I28" s="16">
        <f t="shared" ref="I28:Q28" si="3">SUM(I26:I27)</f>
        <v>23.70505</v>
      </c>
      <c r="J28" s="16">
        <f t="shared" si="3"/>
        <v>23.132895</v>
      </c>
      <c r="K28" s="16">
        <f t="shared" si="3"/>
        <v>0.572155</v>
      </c>
      <c r="L28" s="16">
        <f t="shared" si="3"/>
        <v>0</v>
      </c>
      <c r="M28" s="16">
        <f t="shared" si="3"/>
        <v>0.003255</v>
      </c>
      <c r="N28" s="16">
        <f t="shared" si="3"/>
        <v>0.5689</v>
      </c>
      <c r="O28" s="16">
        <f t="shared" si="3"/>
        <v>0</v>
      </c>
      <c r="P28" s="16">
        <f t="shared" si="3"/>
        <v>0</v>
      </c>
      <c r="Q28" s="16">
        <f t="shared" si="3"/>
        <v>0</v>
      </c>
      <c r="R28" s="13"/>
    </row>
    <row r="29" s="6" customFormat="1" ht="48" customHeight="1" spans="1:18">
      <c r="A29" s="14">
        <v>1</v>
      </c>
      <c r="B29" s="14" t="s">
        <v>87</v>
      </c>
      <c r="C29" s="17" t="s">
        <v>88</v>
      </c>
      <c r="D29" s="13" t="s">
        <v>89</v>
      </c>
      <c r="E29" s="17" t="s">
        <v>90</v>
      </c>
      <c r="F29" s="17">
        <v>2022</v>
      </c>
      <c r="G29" s="19" t="s">
        <v>26</v>
      </c>
      <c r="H29" s="17" t="s">
        <v>91</v>
      </c>
      <c r="I29" s="29">
        <v>3000</v>
      </c>
      <c r="J29" s="13">
        <v>2600</v>
      </c>
      <c r="K29" s="13">
        <v>400</v>
      </c>
      <c r="L29" s="13">
        <v>400</v>
      </c>
      <c r="M29" s="14"/>
      <c r="N29" s="19"/>
      <c r="O29" s="17"/>
      <c r="P29" s="17"/>
      <c r="Q29" s="17"/>
      <c r="R29" s="17" t="s">
        <v>92</v>
      </c>
    </row>
    <row r="30" s="6" customFormat="1" ht="57" customHeight="1" spans="1:18">
      <c r="A30" s="14">
        <v>2</v>
      </c>
      <c r="B30" s="14" t="s">
        <v>87</v>
      </c>
      <c r="C30" s="17" t="s">
        <v>93</v>
      </c>
      <c r="D30" s="13" t="s">
        <v>94</v>
      </c>
      <c r="E30" s="17" t="s">
        <v>90</v>
      </c>
      <c r="F30" s="17">
        <v>2023</v>
      </c>
      <c r="G30" s="19" t="s">
        <v>95</v>
      </c>
      <c r="H30" s="17" t="s">
        <v>56</v>
      </c>
      <c r="I30" s="17">
        <v>61.4482</v>
      </c>
      <c r="J30" s="17">
        <v>50.81076</v>
      </c>
      <c r="K30" s="17">
        <v>10.63744</v>
      </c>
      <c r="L30" s="19"/>
      <c r="M30" s="17">
        <v>10.63744</v>
      </c>
      <c r="N30" s="17"/>
      <c r="O30" s="17"/>
      <c r="P30" s="17"/>
      <c r="Q30" s="17"/>
      <c r="R30" s="17" t="s">
        <v>96</v>
      </c>
    </row>
    <row r="31" s="6" customFormat="1" ht="38" customHeight="1" spans="1:18">
      <c r="A31" s="17">
        <v>3</v>
      </c>
      <c r="B31" s="14" t="s">
        <v>87</v>
      </c>
      <c r="C31" s="17" t="s">
        <v>97</v>
      </c>
      <c r="D31" s="13" t="s">
        <v>98</v>
      </c>
      <c r="E31" s="17" t="s">
        <v>90</v>
      </c>
      <c r="F31" s="17">
        <v>2023</v>
      </c>
      <c r="G31" s="19" t="s">
        <v>26</v>
      </c>
      <c r="H31" s="17" t="s">
        <v>61</v>
      </c>
      <c r="I31" s="17">
        <v>25</v>
      </c>
      <c r="J31" s="17">
        <v>22.35</v>
      </c>
      <c r="K31" s="17">
        <v>2.65</v>
      </c>
      <c r="L31" s="19"/>
      <c r="M31" s="17"/>
      <c r="N31" s="17">
        <v>2.65</v>
      </c>
      <c r="O31" s="17"/>
      <c r="P31" s="17"/>
      <c r="Q31" s="17"/>
      <c r="R31" s="13"/>
    </row>
    <row r="32" s="6" customFormat="1" ht="45" customHeight="1" spans="1:18">
      <c r="A32" s="17">
        <v>4</v>
      </c>
      <c r="B32" s="14" t="s">
        <v>87</v>
      </c>
      <c r="C32" s="17" t="s">
        <v>99</v>
      </c>
      <c r="D32" s="13" t="s">
        <v>100</v>
      </c>
      <c r="E32" s="17" t="s">
        <v>90</v>
      </c>
      <c r="F32" s="17">
        <v>2021</v>
      </c>
      <c r="G32" s="19" t="s">
        <v>26</v>
      </c>
      <c r="H32" s="17" t="s">
        <v>101</v>
      </c>
      <c r="I32" s="13">
        <v>1095.53</v>
      </c>
      <c r="J32" s="17">
        <v>678.53</v>
      </c>
      <c r="K32" s="17">
        <v>417</v>
      </c>
      <c r="L32" s="19"/>
      <c r="M32" s="17"/>
      <c r="N32" s="17"/>
      <c r="O32" s="17"/>
      <c r="P32" s="17">
        <v>417</v>
      </c>
      <c r="Q32" s="17"/>
      <c r="R32" s="13" t="s">
        <v>102</v>
      </c>
    </row>
    <row r="33" s="6" customFormat="1" ht="45" customHeight="1" spans="1:18">
      <c r="A33" s="17">
        <v>5</v>
      </c>
      <c r="B33" s="14" t="s">
        <v>87</v>
      </c>
      <c r="C33" s="17" t="s">
        <v>103</v>
      </c>
      <c r="D33" s="14" t="s">
        <v>104</v>
      </c>
      <c r="E33" s="17" t="s">
        <v>90</v>
      </c>
      <c r="F33" s="17">
        <v>2023</v>
      </c>
      <c r="G33" s="19" t="s">
        <v>105</v>
      </c>
      <c r="H33" s="17" t="s">
        <v>106</v>
      </c>
      <c r="I33" s="13">
        <v>301</v>
      </c>
      <c r="J33" s="17">
        <v>0</v>
      </c>
      <c r="K33" s="17">
        <v>301</v>
      </c>
      <c r="L33" s="19"/>
      <c r="M33" s="17"/>
      <c r="N33" s="17">
        <v>214</v>
      </c>
      <c r="O33" s="17"/>
      <c r="P33" s="17">
        <v>87</v>
      </c>
      <c r="Q33" s="17"/>
      <c r="R33" s="13"/>
    </row>
    <row r="34" s="6" customFormat="1" ht="38" customHeight="1" spans="1:18">
      <c r="A34" s="17" t="s">
        <v>48</v>
      </c>
      <c r="B34" s="14">
        <v>5</v>
      </c>
      <c r="C34" s="17"/>
      <c r="D34" s="13"/>
      <c r="E34" s="17"/>
      <c r="F34" s="17"/>
      <c r="G34" s="19"/>
      <c r="H34" s="17"/>
      <c r="I34" s="17">
        <f>SUM(I29:I33)</f>
        <v>4482.9782</v>
      </c>
      <c r="J34" s="17">
        <f t="shared" ref="J34:P34" si="4">SUM(J29:J33)</f>
        <v>3351.69076</v>
      </c>
      <c r="K34" s="17">
        <f t="shared" si="4"/>
        <v>1131.28744</v>
      </c>
      <c r="L34" s="17">
        <f t="shared" si="4"/>
        <v>400</v>
      </c>
      <c r="M34" s="17">
        <f t="shared" si="4"/>
        <v>10.63744</v>
      </c>
      <c r="N34" s="17">
        <f t="shared" si="4"/>
        <v>216.65</v>
      </c>
      <c r="O34" s="17">
        <f t="shared" si="4"/>
        <v>0</v>
      </c>
      <c r="P34" s="17">
        <f t="shared" si="4"/>
        <v>504</v>
      </c>
      <c r="Q34" s="17"/>
      <c r="R34" s="13"/>
    </row>
    <row r="35" s="6" customFormat="1" ht="38" customHeight="1" spans="1:18">
      <c r="A35" s="16">
        <v>1</v>
      </c>
      <c r="B35" s="13" t="s">
        <v>107</v>
      </c>
      <c r="C35" s="13" t="s">
        <v>103</v>
      </c>
      <c r="D35" s="13" t="s">
        <v>108</v>
      </c>
      <c r="E35" s="13" t="s">
        <v>109</v>
      </c>
      <c r="F35" s="16">
        <v>2023</v>
      </c>
      <c r="G35" s="16" t="s">
        <v>105</v>
      </c>
      <c r="H35" s="17" t="s">
        <v>110</v>
      </c>
      <c r="I35" s="13">
        <v>95.407358</v>
      </c>
      <c r="J35" s="16"/>
      <c r="K35" s="13">
        <v>95.407358</v>
      </c>
      <c r="L35" s="25"/>
      <c r="M35" s="25">
        <v>13.812258</v>
      </c>
      <c r="N35" s="16"/>
      <c r="O35" s="16">
        <v>81.5951</v>
      </c>
      <c r="P35" s="16"/>
      <c r="Q35" s="16"/>
      <c r="R35" s="13"/>
    </row>
    <row r="36" s="6" customFormat="1" ht="38" customHeight="1" spans="1:18">
      <c r="A36" s="16" t="s">
        <v>48</v>
      </c>
      <c r="B36" s="13">
        <v>1</v>
      </c>
      <c r="C36" s="13"/>
      <c r="D36" s="16"/>
      <c r="E36" s="16"/>
      <c r="F36" s="16"/>
      <c r="G36" s="16"/>
      <c r="H36" s="16"/>
      <c r="I36" s="16">
        <f t="shared" ref="I36:P36" si="5">SUM(I35:I35)</f>
        <v>95.407358</v>
      </c>
      <c r="J36" s="16">
        <f t="shared" si="5"/>
        <v>0</v>
      </c>
      <c r="K36" s="16">
        <f t="shared" si="5"/>
        <v>95.407358</v>
      </c>
      <c r="L36" s="16">
        <f t="shared" si="5"/>
        <v>0</v>
      </c>
      <c r="M36" s="16">
        <f t="shared" si="5"/>
        <v>13.812258</v>
      </c>
      <c r="N36" s="16">
        <f t="shared" si="5"/>
        <v>0</v>
      </c>
      <c r="O36" s="16">
        <f t="shared" si="5"/>
        <v>81.5951</v>
      </c>
      <c r="P36" s="16">
        <f t="shared" si="5"/>
        <v>0</v>
      </c>
      <c r="Q36" s="16"/>
      <c r="R36" s="13"/>
    </row>
    <row r="37" s="6" customFormat="1" ht="38" customHeight="1" spans="1:18">
      <c r="A37" s="16" t="s">
        <v>111</v>
      </c>
      <c r="B37" s="13">
        <f>B36+B34+B28+B25+B19+B13</f>
        <v>24</v>
      </c>
      <c r="C37" s="13"/>
      <c r="D37" s="16"/>
      <c r="E37" s="16"/>
      <c r="F37" s="16"/>
      <c r="G37" s="16"/>
      <c r="H37" s="16"/>
      <c r="I37" s="16">
        <f t="shared" ref="I37:P37" si="6">I13+I19+I25+I28+I34+I36</f>
        <v>6824.641467</v>
      </c>
      <c r="J37" s="16">
        <f t="shared" si="6"/>
        <v>5386.553676</v>
      </c>
      <c r="K37" s="16">
        <f t="shared" si="6"/>
        <v>1438.087791</v>
      </c>
      <c r="L37" s="16">
        <f t="shared" si="6"/>
        <v>601.99147</v>
      </c>
      <c r="M37" s="16">
        <f t="shared" si="6"/>
        <v>30.860853</v>
      </c>
      <c r="N37" s="16">
        <f t="shared" si="6"/>
        <v>217.44607</v>
      </c>
      <c r="O37" s="16">
        <f t="shared" si="6"/>
        <v>83.789398</v>
      </c>
      <c r="P37" s="16">
        <f t="shared" si="6"/>
        <v>504</v>
      </c>
      <c r="Q37" s="16"/>
      <c r="R37" s="13"/>
    </row>
  </sheetData>
  <mergeCells count="22">
    <mergeCell ref="A1:B1"/>
    <mergeCell ref="A2:R2"/>
    <mergeCell ref="O3:R3"/>
    <mergeCell ref="L4:O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4:P6"/>
    <mergeCell ref="Q4:Q6"/>
    <mergeCell ref="R4:R6"/>
  </mergeCells>
  <conditionalFormatting sqref="C7">
    <cfRule type="duplicateValues" dxfId="0" priority="8"/>
  </conditionalFormatting>
  <conditionalFormatting sqref="C8">
    <cfRule type="duplicateValues" dxfId="0" priority="9"/>
  </conditionalFormatting>
  <conditionalFormatting sqref="D8">
    <cfRule type="duplicateValues" dxfId="0" priority="14"/>
  </conditionalFormatting>
  <conditionalFormatting sqref="H8">
    <cfRule type="duplicateValues" dxfId="0" priority="11"/>
  </conditionalFormatting>
  <conditionalFormatting sqref="J8">
    <cfRule type="duplicateValues" dxfId="0" priority="10"/>
  </conditionalFormatting>
  <conditionalFormatting sqref="C9">
    <cfRule type="duplicateValues" dxfId="0" priority="4"/>
  </conditionalFormatting>
  <conditionalFormatting sqref="D9">
    <cfRule type="duplicateValues" dxfId="0" priority="7"/>
  </conditionalFormatting>
  <conditionalFormatting sqref="H9">
    <cfRule type="duplicateValues" dxfId="0" priority="6"/>
  </conditionalFormatting>
  <conditionalFormatting sqref="J9">
    <cfRule type="duplicateValues" dxfId="0" priority="5"/>
  </conditionalFormatting>
  <conditionalFormatting sqref="D10">
    <cfRule type="duplicateValues" dxfId="0" priority="13"/>
  </conditionalFormatting>
  <conditionalFormatting sqref="H10">
    <cfRule type="duplicateValues" dxfId="0" priority="3"/>
  </conditionalFormatting>
  <conditionalFormatting sqref="H11">
    <cfRule type="duplicateValues" dxfId="0" priority="2"/>
  </conditionalFormatting>
  <conditionalFormatting sqref="H12">
    <cfRule type="duplicateValues" dxfId="0" priority="1"/>
  </conditionalFormatting>
  <conditionalFormatting sqref="D11:D12">
    <cfRule type="duplicateValues" dxfId="0" priority="12"/>
  </conditionalFormatting>
  <printOptions horizontalCentered="1"/>
  <pageMargins left="0.503472222222222" right="0.503472222222222" top="0.786805555555556" bottom="1.02361111111111" header="0.298611111111111" footer="0.298611111111111"/>
  <pageSetup paperSize="9" scale="6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2020-02-07T02:56:00Z</dcterms:created>
  <dcterms:modified xsi:type="dcterms:W3CDTF">2023-10-31T00:47:41Z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B61E6FDC7F7946119A016957E0DE0E46_13</vt:lpwstr>
  </property>
  <property fmtid="{D5CDD505-2E9C-101B-9397-08002B2CF9AE}" pid="4" name="commondata">
    <vt:lpwstr>eyJoZGlkIjoiNjA2MjU2YWU0MzYxYzViYzMyMzkyOWRmNDQxNDUzNzEifQ==</vt:lpwstr>
  </property>
</Properties>
</file>