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惠卫国\Desktop\整改2\"/>
    </mc:Choice>
  </mc:AlternateContent>
  <xr:revisionPtr revIDLastSave="0" documentId="13_ncr:1_{92110084-48B5-4657-840B-E205751F033B}" xr6:coauthVersionLast="47" xr6:coauthVersionMax="47" xr10:uidLastSave="{00000000-0000-0000-0000-000000000000}"/>
  <bookViews>
    <workbookView xWindow="-108" yWindow="-108" windowWidth="23256" windowHeight="12576" tabRatio="749" xr2:uid="{00000000-000D-0000-FFFF-FFFF00000000}"/>
  </bookViews>
  <sheets>
    <sheet name="第五次下达" sheetId="6" r:id="rId1"/>
  </sheets>
  <definedNames>
    <definedName name="_xlnm.Print_Titles" localSheetId="0">第五次下达!$1:$5</definedName>
  </definedNames>
  <calcPr calcId="191029"/>
</workbook>
</file>

<file path=xl/calcChain.xml><?xml version="1.0" encoding="utf-8"?>
<calcChain xmlns="http://schemas.openxmlformats.org/spreadsheetml/2006/main">
  <c r="J28" i="6" l="1"/>
  <c r="M26" i="6"/>
  <c r="M28" i="6" s="1"/>
  <c r="L26" i="6"/>
  <c r="L28" i="6" s="1"/>
  <c r="K26" i="6"/>
  <c r="K28" i="6" s="1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26" i="6" s="1"/>
  <c r="W28" i="6" s="1"/>
  <c r="W9" i="6"/>
  <c r="W8" i="6"/>
  <c r="W7" i="6"/>
  <c r="W6" i="6"/>
</calcChain>
</file>

<file path=xl/sharedStrings.xml><?xml version="1.0" encoding="utf-8"?>
<sst xmlns="http://schemas.openxmlformats.org/spreadsheetml/2006/main" count="394" uniqueCount="171">
  <si>
    <t>表2-2</t>
  </si>
  <si>
    <t xml:space="preserve">     石楼县2019年第五次统筹整合使用财政涉农资金安排计划表</t>
  </si>
  <si>
    <t xml:space="preserve">  项目责任（主管）单位（盖章）：罗村镇</t>
  </si>
  <si>
    <t>单位：万元、人</t>
  </si>
  <si>
    <t>项目编号</t>
  </si>
  <si>
    <t>基本情况</t>
  </si>
  <si>
    <t>投资</t>
  </si>
  <si>
    <t>项目
补助
标准</t>
  </si>
  <si>
    <t>项目行业部门</t>
  </si>
  <si>
    <t>项目主管单位</t>
  </si>
  <si>
    <t>项目实施单位</t>
  </si>
  <si>
    <t>项目进展情况</t>
  </si>
  <si>
    <t>本次安排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</si>
  <si>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</si>
  <si>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</si>
  <si>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</si>
  <si>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</si>
  <si>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</si>
  <si>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</si>
  <si>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</si>
  <si>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</si>
  <si>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</si>
  <si>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</si>
  <si>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</si>
  <si>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</si>
  <si>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</si>
  <si>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</si>
  <si>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</si>
  <si>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</si>
  <si>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</si>
  <si>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单位名称</t>
  </si>
  <si>
    <t>负责人</t>
  </si>
  <si>
    <t>石楼县罗村镇温家沟村委道路改建项目（续建）</t>
  </si>
  <si>
    <t>续建</t>
  </si>
  <si>
    <t>基础设施建设</t>
  </si>
  <si>
    <t>崖底村</t>
  </si>
  <si>
    <t>处</t>
  </si>
  <si>
    <t>2月</t>
  </si>
  <si>
    <t>20万元/处</t>
  </si>
  <si>
    <t>交通局</t>
  </si>
  <si>
    <t>罗村镇</t>
  </si>
  <si>
    <t>高世元</t>
  </si>
  <si>
    <t>温家沟村委</t>
  </si>
  <si>
    <t>李侯元</t>
  </si>
  <si>
    <t>2018.5.13</t>
  </si>
  <si>
    <t>2018.6.30</t>
  </si>
  <si>
    <t>完结</t>
  </si>
  <si>
    <t>石楼县罗村镇温家沟村委养牛基地建设项目（续建）</t>
  </si>
  <si>
    <t>资产收益</t>
  </si>
  <si>
    <t>新建养牛场地</t>
  </si>
  <si>
    <t>个</t>
  </si>
  <si>
    <t>4月</t>
  </si>
  <si>
    <t>30万元/个</t>
  </si>
  <si>
    <t>畜牧局</t>
  </si>
  <si>
    <t>2018.5.12</t>
  </si>
  <si>
    <t>2018.8.30</t>
  </si>
  <si>
    <t>石楼县罗村镇圪连村养猪专业合作社扩建项目（续建）</t>
  </si>
  <si>
    <t>圪连</t>
  </si>
  <si>
    <t>再修500头的猪舍一座，猪厂扩建到1000头</t>
  </si>
  <si>
    <t>座</t>
  </si>
  <si>
    <t>30万元/座</t>
  </si>
  <si>
    <t>圪连村委</t>
  </si>
  <si>
    <t>张万平</t>
  </si>
  <si>
    <t>2018.7.10</t>
  </si>
  <si>
    <t>石楼县罗村镇霍阳庄村委散养鸡建设项目（续建）</t>
  </si>
  <si>
    <t>特色产业发展</t>
  </si>
  <si>
    <t>霍阳庄村委</t>
  </si>
  <si>
    <t>山上林地内围栏散养鸡</t>
  </si>
  <si>
    <t>只</t>
  </si>
  <si>
    <t>15元/只</t>
  </si>
  <si>
    <t>丁彦峰</t>
  </si>
  <si>
    <t>2018.5.11</t>
  </si>
  <si>
    <t>石楼县罗村镇贺家沟村委养牛项目（续建）</t>
  </si>
  <si>
    <t>贺家沟村委</t>
  </si>
  <si>
    <t>养牛100头</t>
  </si>
  <si>
    <t>7月</t>
  </si>
  <si>
    <t>40万元/个</t>
  </si>
  <si>
    <t>高建忠</t>
  </si>
  <si>
    <t>2018.11.30</t>
  </si>
  <si>
    <t>石楼县罗村镇前圪垛村委过水桥项目 （续建）</t>
  </si>
  <si>
    <t>前圪垛村委</t>
  </si>
  <si>
    <t>新建过水桥6座</t>
  </si>
  <si>
    <t>7.925万元/处</t>
  </si>
  <si>
    <t>薛补平</t>
  </si>
  <si>
    <t>石楼县罗村镇贺家沟村过水桥项目 （续建）</t>
  </si>
  <si>
    <t>贺家沟</t>
  </si>
  <si>
    <t>新建过水桥3座</t>
  </si>
  <si>
    <t>6.53万元/处</t>
  </si>
  <si>
    <t>石楼县罗村镇下田庄村委过水桥项目（续建）</t>
  </si>
  <si>
    <t>下田庄村委</t>
  </si>
  <si>
    <t>新建过水桥4座</t>
  </si>
  <si>
    <t>5.525万元/座</t>
  </si>
  <si>
    <t>张年红</t>
  </si>
  <si>
    <t>石楼县罗村镇楼家庄村委修桥两沟过水涵洞项目（续建）</t>
  </si>
  <si>
    <t>楼家庄村委</t>
  </si>
  <si>
    <t>6.63万元/个</t>
  </si>
  <si>
    <t>任连东</t>
  </si>
  <si>
    <t>石楼县罗村镇沙窑村过水桥项目（续建）</t>
  </si>
  <si>
    <t>沙窑</t>
  </si>
  <si>
    <t>新建过水桥2座</t>
  </si>
  <si>
    <t>7.85万元/座</t>
  </si>
  <si>
    <t>沙窑村委</t>
  </si>
  <si>
    <t>张世光</t>
  </si>
  <si>
    <t>石楼县罗村镇曹村村委过水桥项目（续建）</t>
  </si>
  <si>
    <t>曹村村委</t>
  </si>
  <si>
    <t>柏林则一座、曹村一座</t>
  </si>
  <si>
    <t>3.05万元/座</t>
  </si>
  <si>
    <t>王二平</t>
  </si>
  <si>
    <t>石楼县罗村镇潘家沟村过水桥项目（续建）</t>
  </si>
  <si>
    <t>潘家沟村委</t>
  </si>
  <si>
    <t>6万元/座</t>
  </si>
  <si>
    <t>马云山</t>
  </si>
  <si>
    <t>石楼县罗村镇东石羊村委过水桥项目（续建）</t>
  </si>
  <si>
    <t>东石羊村委</t>
  </si>
  <si>
    <t>7.8万元/座</t>
  </si>
  <si>
    <t>王彦军</t>
  </si>
  <si>
    <t>石楼县罗村镇马家庄村委过水桥项目（续建）</t>
  </si>
  <si>
    <t>马家庄村委</t>
  </si>
  <si>
    <t>5.05万元/座</t>
  </si>
  <si>
    <t>石楼县罗村镇罗村过水桥项目（续建）</t>
  </si>
  <si>
    <t>罗村</t>
  </si>
  <si>
    <t>新建2座过水桥</t>
  </si>
  <si>
    <t>10万元/座</t>
  </si>
  <si>
    <t>罗村村委</t>
  </si>
  <si>
    <t>王双峰</t>
  </si>
  <si>
    <t>2018.5.1</t>
  </si>
  <si>
    <t>罗村镇沙窑村委采摘园项目（续建）</t>
  </si>
  <si>
    <t>蔬菜温室观光大棚</t>
  </si>
  <si>
    <t>14.17万/个</t>
  </si>
  <si>
    <t>农委</t>
  </si>
  <si>
    <t>张瑞平</t>
  </si>
  <si>
    <t>石楼县罗村镇泊河村委飞翔养牛厂建设项目（续建）</t>
  </si>
  <si>
    <t>泊河村委桃花者村</t>
  </si>
  <si>
    <t>三通一平，牛舍、草棚、打井、上水池等，50头规模</t>
  </si>
  <si>
    <t>5月</t>
  </si>
  <si>
    <t>泊河村委</t>
  </si>
  <si>
    <t>王计平</t>
  </si>
  <si>
    <t>2018.10.1</t>
  </si>
  <si>
    <t>石楼县罗村镇下田庄养牛项目（续建）</t>
  </si>
  <si>
    <t>下田庄</t>
  </si>
  <si>
    <t>养牛70头</t>
  </si>
  <si>
    <t>20万元/座</t>
  </si>
  <si>
    <t>王明光张年红</t>
  </si>
  <si>
    <t>亩</t>
  </si>
  <si>
    <t>3月</t>
  </si>
  <si>
    <t>0.2万元/亩</t>
  </si>
  <si>
    <t>水利局</t>
  </si>
  <si>
    <t>2018.7.30</t>
  </si>
  <si>
    <t>石楼县罗村镇罗村村委彩砖厂续建项目（续建）</t>
  </si>
  <si>
    <t>彩砖厂继建</t>
  </si>
  <si>
    <t>45万元/座</t>
  </si>
  <si>
    <t>中小企业局</t>
  </si>
  <si>
    <t>续建小计</t>
  </si>
  <si>
    <t>1027.6</t>
  </si>
  <si>
    <t>石楼县罗村镇基础设施提升项目</t>
  </si>
  <si>
    <t>新建</t>
  </si>
  <si>
    <t>公共服务改善</t>
  </si>
  <si>
    <t>全镇15村委</t>
  </si>
  <si>
    <t>村基础设施提升、村容村貌整治含村内绿化、亮化、美化</t>
  </si>
  <si>
    <t>村</t>
  </si>
  <si>
    <t>9月</t>
  </si>
  <si>
    <t>1500万元/15个村</t>
  </si>
  <si>
    <t>新农办、住建局</t>
  </si>
  <si>
    <t>各村委</t>
  </si>
  <si>
    <t>各村委主任</t>
  </si>
  <si>
    <t>2019.3.1</t>
  </si>
  <si>
    <t>2019.11.30</t>
  </si>
  <si>
    <t>合计</t>
  </si>
  <si>
    <t>顺水堤坝500米，筑路500米</t>
  </si>
  <si>
    <t>罗村镇圪连村河湾地防洪堤改造项目（续建）</t>
  </si>
  <si>
    <t>开挖防洪堤回填原土地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</si>
</sst>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0"/>
      <name val="仿宋"/>
      <family val="3"/>
      <charset val="134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  <scheme val="major"/>
    </font>
    <font>
      <b/>
      <sz val="8"/>
      <name val="仿宋"/>
      <family val="3"/>
      <charset val="134"/>
    </font>
    <font>
      <sz val="8"/>
      <name val="仿宋"/>
      <family val="3"/>
      <charset val="134"/>
    </font>
    <font>
      <sz val="8"/>
      <color theme="1"/>
      <name val="仿宋"/>
      <family val="3"/>
      <charset val="134"/>
    </font>
    <font>
      <u/>
      <sz val="9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34"/>
  <sheetViews>
    <sheetView tabSelected="1" workbookViewId="0">
      <selection activeCell="Q7" sqref="Q7"/>
    </sheetView>
  </sheetViews>
  <sheetFormatPr defaultColWidth="9" defaultRowHeight="15.6" x14ac:dyDescent="0.25"/>
  <cols>
    <col min="1" max="1" width="2.21875" style="1" customWidth="1"/>
    <col min="2" max="2" width="13.88671875" style="1" customWidth="1"/>
    <col min="3" max="3" width="5.109375" style="1" customWidth="1"/>
    <col min="4" max="4" width="3.77734375" style="1" customWidth="1"/>
    <col min="5" max="5" width="5.6640625" style="1" customWidth="1"/>
    <col min="6" max="6" width="9.77734375" style="1" customWidth="1"/>
    <col min="7" max="7" width="2.44140625" style="1" customWidth="1"/>
    <col min="8" max="8" width="5" style="1" customWidth="1"/>
    <col min="9" max="9" width="1.77734375" style="1" customWidth="1"/>
    <col min="10" max="10" width="5.6640625" style="1" customWidth="1"/>
    <col min="11" max="11" width="4.88671875" style="1" customWidth="1"/>
    <col min="12" max="12" width="6.33203125" style="1" customWidth="1"/>
    <col min="13" max="13" width="4.5546875" style="1" customWidth="1"/>
    <col min="14" max="14" width="2.21875" style="1" customWidth="1"/>
    <col min="15" max="15" width="4.44140625" style="1" customWidth="1"/>
    <col min="16" max="17" width="4.109375" style="1" customWidth="1"/>
    <col min="18" max="18" width="3.44140625" style="1" customWidth="1"/>
    <col min="19" max="19" width="3.21875" style="1" customWidth="1"/>
    <col min="20" max="20" width="4.44140625" style="1" customWidth="1"/>
    <col min="21" max="21" width="3.6640625" style="1" customWidth="1"/>
    <col min="22" max="22" width="3.21875" style="1" customWidth="1"/>
    <col min="23" max="23" width="5.77734375" style="1" customWidth="1"/>
    <col min="24" max="24" width="3.88671875" style="1" customWidth="1"/>
    <col min="25" max="25" width="3.77734375" style="1" customWidth="1"/>
    <col min="26" max="26" width="3.33203125" style="1" customWidth="1"/>
    <col min="27" max="215" width="3.6640625" style="1"/>
    <col min="216" max="246" width="9" style="1"/>
    <col min="247" max="247" width="9" style="6"/>
    <col min="248" max="16373" width="3.6640625" style="6"/>
    <col min="16374" max="16378" width="9" style="6"/>
  </cols>
  <sheetData>
    <row r="1" spans="1:246" x14ac:dyDescent="0.25">
      <c r="A1" s="29" t="s">
        <v>0</v>
      </c>
      <c r="B1" s="29"/>
    </row>
    <row r="2" spans="1:246" s="1" customFormat="1" ht="25.8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46" s="2" customFormat="1" ht="10.8" x14ac:dyDescent="0.1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M3" s="15"/>
      <c r="N3" s="15"/>
      <c r="O3" s="15"/>
      <c r="P3" s="32"/>
      <c r="Q3" s="32"/>
      <c r="R3" s="32"/>
      <c r="S3" s="32"/>
      <c r="T3" s="32"/>
      <c r="U3" s="32"/>
      <c r="W3" s="33" t="s">
        <v>3</v>
      </c>
      <c r="X3" s="33"/>
      <c r="Y3" s="33"/>
      <c r="Z3" s="33"/>
    </row>
    <row r="4" spans="1:246" s="3" customFormat="1" ht="25.05" customHeight="1" x14ac:dyDescent="0.25">
      <c r="A4" s="26" t="s">
        <v>4</v>
      </c>
      <c r="B4" s="26" t="s">
        <v>5</v>
      </c>
      <c r="C4" s="26"/>
      <c r="D4" s="26"/>
      <c r="E4" s="26"/>
      <c r="F4" s="26"/>
      <c r="G4" s="26"/>
      <c r="H4" s="26"/>
      <c r="I4" s="26"/>
      <c r="J4" s="26" t="s">
        <v>6</v>
      </c>
      <c r="K4" s="26"/>
      <c r="L4" s="26"/>
      <c r="M4" s="26"/>
      <c r="N4" s="26"/>
      <c r="O4" s="26" t="s">
        <v>7</v>
      </c>
      <c r="P4" s="26" t="s">
        <v>8</v>
      </c>
      <c r="Q4" s="26"/>
      <c r="R4" s="26" t="s">
        <v>9</v>
      </c>
      <c r="S4" s="26"/>
      <c r="T4" s="26" t="s">
        <v>10</v>
      </c>
      <c r="U4" s="26"/>
      <c r="V4" s="25" t="s">
        <v>11</v>
      </c>
      <c r="W4" s="27" t="s">
        <v>12</v>
      </c>
      <c r="X4" s="25" t="s">
        <v>13</v>
      </c>
      <c r="Y4" s="25" t="s">
        <v>14</v>
      </c>
      <c r="Z4" s="25" t="s">
        <v>15</v>
      </c>
      <c r="AA4" s="25" t="s">
        <v>16</v>
      </c>
    </row>
    <row r="5" spans="1:246" s="3" customFormat="1" ht="38.4" x14ac:dyDescent="0.25">
      <c r="A5" s="26"/>
      <c r="B5" s="9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26"/>
      <c r="P5" s="8" t="s">
        <v>30</v>
      </c>
      <c r="Q5" s="8" t="s">
        <v>31</v>
      </c>
      <c r="R5" s="8" t="s">
        <v>30</v>
      </c>
      <c r="S5" s="8" t="s">
        <v>31</v>
      </c>
      <c r="T5" s="8" t="s">
        <v>30</v>
      </c>
      <c r="U5" s="8" t="s">
        <v>31</v>
      </c>
      <c r="V5" s="25"/>
      <c r="W5" s="28"/>
      <c r="X5" s="25"/>
      <c r="Y5" s="25"/>
      <c r="Z5" s="25"/>
      <c r="AA5" s="25"/>
    </row>
    <row r="6" spans="1:246" s="3" customFormat="1" ht="28.8" x14ac:dyDescent="0.25">
      <c r="A6" s="10">
        <v>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168</v>
      </c>
      <c r="G6" s="11" t="s">
        <v>36</v>
      </c>
      <c r="H6" s="11">
        <v>1</v>
      </c>
      <c r="I6" s="11" t="s">
        <v>37</v>
      </c>
      <c r="J6" s="11">
        <v>20</v>
      </c>
      <c r="K6" s="16">
        <v>12</v>
      </c>
      <c r="L6" s="11">
        <v>8</v>
      </c>
      <c r="M6" s="11"/>
      <c r="N6" s="11"/>
      <c r="O6" s="11" t="s">
        <v>38</v>
      </c>
      <c r="P6" s="16" t="s">
        <v>39</v>
      </c>
      <c r="Q6" s="16"/>
      <c r="R6" s="11" t="s">
        <v>40</v>
      </c>
      <c r="S6" s="11" t="s">
        <v>41</v>
      </c>
      <c r="T6" s="11" t="s">
        <v>42</v>
      </c>
      <c r="U6" s="11" t="s">
        <v>43</v>
      </c>
      <c r="V6" s="11"/>
      <c r="W6" s="11">
        <f>L6*0.5</f>
        <v>4</v>
      </c>
      <c r="X6" s="11" t="s">
        <v>44</v>
      </c>
      <c r="Y6" s="11" t="s">
        <v>45</v>
      </c>
      <c r="Z6" s="11" t="s">
        <v>46</v>
      </c>
      <c r="AA6" s="11" t="s">
        <v>33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246" s="3" customFormat="1" ht="49.05" customHeight="1" x14ac:dyDescent="0.25">
      <c r="A7" s="10">
        <v>2</v>
      </c>
      <c r="B7" s="11" t="s">
        <v>47</v>
      </c>
      <c r="C7" s="11" t="s">
        <v>33</v>
      </c>
      <c r="D7" s="11" t="s">
        <v>48</v>
      </c>
      <c r="E7" s="11" t="s">
        <v>42</v>
      </c>
      <c r="F7" s="11" t="s">
        <v>49</v>
      </c>
      <c r="G7" s="11" t="s">
        <v>50</v>
      </c>
      <c r="H7" s="11">
        <v>1</v>
      </c>
      <c r="I7" s="11" t="s">
        <v>51</v>
      </c>
      <c r="J7" s="11">
        <v>50</v>
      </c>
      <c r="K7" s="16">
        <v>18</v>
      </c>
      <c r="L7" s="11">
        <v>12</v>
      </c>
      <c r="M7" s="11">
        <v>20</v>
      </c>
      <c r="N7" s="11"/>
      <c r="O7" s="11" t="s">
        <v>52</v>
      </c>
      <c r="P7" s="16" t="s">
        <v>53</v>
      </c>
      <c r="Q7" s="16"/>
      <c r="R7" s="11" t="s">
        <v>40</v>
      </c>
      <c r="S7" s="11" t="s">
        <v>41</v>
      </c>
      <c r="T7" s="11" t="s">
        <v>42</v>
      </c>
      <c r="U7" s="11" t="s">
        <v>43</v>
      </c>
      <c r="V7" s="11"/>
      <c r="W7" s="11">
        <f t="shared" ref="W7:W25" si="0">L7*0.5</f>
        <v>6</v>
      </c>
      <c r="X7" s="11" t="s">
        <v>54</v>
      </c>
      <c r="Y7" s="11" t="s">
        <v>55</v>
      </c>
      <c r="Z7" s="11" t="s">
        <v>46</v>
      </c>
      <c r="AA7" s="11" t="s">
        <v>33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246" s="3" customFormat="1" ht="61.95" customHeight="1" x14ac:dyDescent="0.25">
      <c r="A8" s="10">
        <v>3</v>
      </c>
      <c r="B8" s="11" t="s">
        <v>56</v>
      </c>
      <c r="C8" s="11" t="s">
        <v>33</v>
      </c>
      <c r="D8" s="11" t="s">
        <v>48</v>
      </c>
      <c r="E8" s="11" t="s">
        <v>57</v>
      </c>
      <c r="F8" s="11" t="s">
        <v>58</v>
      </c>
      <c r="G8" s="11" t="s">
        <v>59</v>
      </c>
      <c r="H8" s="11">
        <v>1</v>
      </c>
      <c r="I8" s="11" t="s">
        <v>37</v>
      </c>
      <c r="J8" s="16">
        <v>145</v>
      </c>
      <c r="K8" s="16">
        <v>33</v>
      </c>
      <c r="L8" s="11">
        <v>12</v>
      </c>
      <c r="M8" s="16">
        <v>100</v>
      </c>
      <c r="N8" s="11"/>
      <c r="O8" s="11" t="s">
        <v>60</v>
      </c>
      <c r="P8" s="16" t="s">
        <v>53</v>
      </c>
      <c r="Q8" s="16"/>
      <c r="R8" s="11" t="s">
        <v>40</v>
      </c>
      <c r="S8" s="11" t="s">
        <v>41</v>
      </c>
      <c r="T8" s="16" t="s">
        <v>61</v>
      </c>
      <c r="U8" s="16" t="s">
        <v>62</v>
      </c>
      <c r="V8" s="22"/>
      <c r="W8" s="11">
        <f t="shared" si="0"/>
        <v>6</v>
      </c>
      <c r="X8" s="11" t="s">
        <v>54</v>
      </c>
      <c r="Y8" s="22" t="s">
        <v>63</v>
      </c>
      <c r="Z8" s="11" t="s">
        <v>46</v>
      </c>
      <c r="AA8" s="11" t="s">
        <v>33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</row>
    <row r="9" spans="1:246" s="3" customFormat="1" ht="55.95" customHeight="1" x14ac:dyDescent="0.25">
      <c r="A9" s="10">
        <v>4</v>
      </c>
      <c r="B9" s="11" t="s">
        <v>64</v>
      </c>
      <c r="C9" s="11" t="s">
        <v>33</v>
      </c>
      <c r="D9" s="11" t="s">
        <v>65</v>
      </c>
      <c r="E9" s="11" t="s">
        <v>66</v>
      </c>
      <c r="F9" s="11" t="s">
        <v>67</v>
      </c>
      <c r="G9" s="11" t="s">
        <v>68</v>
      </c>
      <c r="H9" s="11">
        <v>10000</v>
      </c>
      <c r="I9" s="11" t="s">
        <v>37</v>
      </c>
      <c r="J9" s="11">
        <v>20</v>
      </c>
      <c r="K9" s="11">
        <v>9</v>
      </c>
      <c r="L9" s="11">
        <v>6</v>
      </c>
      <c r="M9" s="11">
        <v>5</v>
      </c>
      <c r="N9" s="11"/>
      <c r="O9" s="11" t="s">
        <v>69</v>
      </c>
      <c r="P9" s="11" t="s">
        <v>53</v>
      </c>
      <c r="Q9" s="11"/>
      <c r="R9" s="11" t="s">
        <v>40</v>
      </c>
      <c r="S9" s="11" t="s">
        <v>41</v>
      </c>
      <c r="T9" s="16" t="s">
        <v>66</v>
      </c>
      <c r="U9" s="16" t="s">
        <v>70</v>
      </c>
      <c r="V9" s="11"/>
      <c r="W9" s="11">
        <f t="shared" si="0"/>
        <v>3</v>
      </c>
      <c r="X9" s="11" t="s">
        <v>71</v>
      </c>
      <c r="Y9" s="11" t="s">
        <v>45</v>
      </c>
      <c r="Z9" s="11" t="s">
        <v>46</v>
      </c>
      <c r="AA9" s="11" t="s">
        <v>33</v>
      </c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</row>
    <row r="10" spans="1:246" s="3" customFormat="1" ht="52.95" customHeight="1" x14ac:dyDescent="0.25">
      <c r="A10" s="10">
        <v>5</v>
      </c>
      <c r="B10" s="10" t="s">
        <v>72</v>
      </c>
      <c r="C10" s="10" t="s">
        <v>33</v>
      </c>
      <c r="D10" s="10" t="s">
        <v>48</v>
      </c>
      <c r="E10" s="10" t="s">
        <v>73</v>
      </c>
      <c r="F10" s="10" t="s">
        <v>74</v>
      </c>
      <c r="G10" s="10" t="s">
        <v>50</v>
      </c>
      <c r="H10" s="10">
        <v>1</v>
      </c>
      <c r="I10" s="10" t="s">
        <v>75</v>
      </c>
      <c r="J10" s="16">
        <v>120</v>
      </c>
      <c r="K10" s="16">
        <v>24</v>
      </c>
      <c r="L10" s="11">
        <v>16</v>
      </c>
      <c r="M10" s="16">
        <v>80</v>
      </c>
      <c r="N10" s="10"/>
      <c r="O10" s="10" t="s">
        <v>76</v>
      </c>
      <c r="P10" s="17" t="s">
        <v>53</v>
      </c>
      <c r="Q10" s="17"/>
      <c r="R10" s="10" t="s">
        <v>40</v>
      </c>
      <c r="S10" s="10" t="s">
        <v>41</v>
      </c>
      <c r="T10" s="17" t="s">
        <v>73</v>
      </c>
      <c r="U10" s="17" t="s">
        <v>77</v>
      </c>
      <c r="V10" s="10"/>
      <c r="W10" s="11">
        <f t="shared" si="0"/>
        <v>8</v>
      </c>
      <c r="X10" s="10" t="s">
        <v>54</v>
      </c>
      <c r="Y10" s="10" t="s">
        <v>78</v>
      </c>
      <c r="Z10" s="10" t="s">
        <v>46</v>
      </c>
      <c r="AA10" s="10" t="s">
        <v>33</v>
      </c>
    </row>
    <row r="11" spans="1:246" s="3" customFormat="1" ht="52.95" customHeight="1" x14ac:dyDescent="0.25">
      <c r="A11" s="10">
        <v>6</v>
      </c>
      <c r="B11" s="10" t="s">
        <v>79</v>
      </c>
      <c r="C11" s="10" t="s">
        <v>33</v>
      </c>
      <c r="D11" s="10" t="s">
        <v>34</v>
      </c>
      <c r="E11" s="10" t="s">
        <v>80</v>
      </c>
      <c r="F11" s="10" t="s">
        <v>81</v>
      </c>
      <c r="G11" s="10" t="s">
        <v>36</v>
      </c>
      <c r="H11" s="10">
        <v>6</v>
      </c>
      <c r="I11" s="10" t="s">
        <v>37</v>
      </c>
      <c r="J11" s="11">
        <v>42.5</v>
      </c>
      <c r="K11" s="11">
        <v>25.5</v>
      </c>
      <c r="L11" s="11">
        <v>17</v>
      </c>
      <c r="M11" s="11"/>
      <c r="N11" s="10"/>
      <c r="O11" s="10" t="s">
        <v>82</v>
      </c>
      <c r="P11" s="10" t="s">
        <v>39</v>
      </c>
      <c r="Q11" s="10"/>
      <c r="R11" s="10" t="s">
        <v>40</v>
      </c>
      <c r="S11" s="10" t="s">
        <v>41</v>
      </c>
      <c r="T11" s="10" t="s">
        <v>80</v>
      </c>
      <c r="U11" s="10" t="s">
        <v>83</v>
      </c>
      <c r="V11" s="10"/>
      <c r="W11" s="11">
        <f t="shared" si="0"/>
        <v>8.5</v>
      </c>
      <c r="X11" s="10" t="s">
        <v>44</v>
      </c>
      <c r="Y11" s="10" t="s">
        <v>45</v>
      </c>
      <c r="Z11" s="10" t="s">
        <v>46</v>
      </c>
      <c r="AA11" s="10" t="s">
        <v>33</v>
      </c>
    </row>
    <row r="12" spans="1:246" s="3" customFormat="1" ht="52.95" customHeight="1" x14ac:dyDescent="0.25">
      <c r="A12" s="10">
        <v>7</v>
      </c>
      <c r="B12" s="10" t="s">
        <v>84</v>
      </c>
      <c r="C12" s="10" t="s">
        <v>33</v>
      </c>
      <c r="D12" s="10" t="s">
        <v>34</v>
      </c>
      <c r="E12" s="10" t="s">
        <v>85</v>
      </c>
      <c r="F12" s="10" t="s">
        <v>86</v>
      </c>
      <c r="G12" s="10" t="s">
        <v>36</v>
      </c>
      <c r="H12" s="10">
        <v>3</v>
      </c>
      <c r="I12" s="10" t="s">
        <v>37</v>
      </c>
      <c r="J12" s="16">
        <v>19.600000000000001</v>
      </c>
      <c r="K12" s="16">
        <v>12</v>
      </c>
      <c r="L12" s="11">
        <v>7.6</v>
      </c>
      <c r="M12" s="16"/>
      <c r="N12" s="10"/>
      <c r="O12" s="10" t="s">
        <v>87</v>
      </c>
      <c r="P12" s="17" t="s">
        <v>39</v>
      </c>
      <c r="Q12" s="17"/>
      <c r="R12" s="10" t="s">
        <v>40</v>
      </c>
      <c r="S12" s="10" t="s">
        <v>41</v>
      </c>
      <c r="T12" s="17" t="s">
        <v>73</v>
      </c>
      <c r="U12" s="17" t="s">
        <v>77</v>
      </c>
      <c r="V12" s="10"/>
      <c r="W12" s="11">
        <f t="shared" si="0"/>
        <v>3.8</v>
      </c>
      <c r="X12" s="10" t="s">
        <v>54</v>
      </c>
      <c r="Y12" s="10" t="s">
        <v>45</v>
      </c>
      <c r="Z12" s="10" t="s">
        <v>46</v>
      </c>
      <c r="AA12" s="10" t="s">
        <v>33</v>
      </c>
    </row>
    <row r="13" spans="1:246" s="3" customFormat="1" ht="52.95" customHeight="1" x14ac:dyDescent="0.25">
      <c r="A13" s="10">
        <v>8</v>
      </c>
      <c r="B13" s="10" t="s">
        <v>88</v>
      </c>
      <c r="C13" s="10" t="s">
        <v>33</v>
      </c>
      <c r="D13" s="10" t="s">
        <v>34</v>
      </c>
      <c r="E13" s="10" t="s">
        <v>89</v>
      </c>
      <c r="F13" s="10" t="s">
        <v>90</v>
      </c>
      <c r="G13" s="10" t="s">
        <v>59</v>
      </c>
      <c r="H13" s="10">
        <v>4</v>
      </c>
      <c r="I13" s="10" t="s">
        <v>37</v>
      </c>
      <c r="J13" s="16">
        <v>22.1</v>
      </c>
      <c r="K13" s="11">
        <v>13.5</v>
      </c>
      <c r="L13" s="11">
        <v>8.6</v>
      </c>
      <c r="M13" s="11"/>
      <c r="N13" s="10"/>
      <c r="O13" s="10" t="s">
        <v>91</v>
      </c>
      <c r="P13" s="10" t="s">
        <v>39</v>
      </c>
      <c r="Q13" s="10"/>
      <c r="R13" s="10" t="s">
        <v>40</v>
      </c>
      <c r="S13" s="10" t="s">
        <v>41</v>
      </c>
      <c r="T13" s="10" t="s">
        <v>89</v>
      </c>
      <c r="U13" s="10" t="s">
        <v>92</v>
      </c>
      <c r="V13" s="10"/>
      <c r="W13" s="11">
        <f t="shared" si="0"/>
        <v>4.3</v>
      </c>
      <c r="X13" s="10" t="s">
        <v>44</v>
      </c>
      <c r="Y13" s="10" t="s">
        <v>45</v>
      </c>
      <c r="Z13" s="10" t="s">
        <v>46</v>
      </c>
      <c r="AA13" s="10" t="s">
        <v>33</v>
      </c>
    </row>
    <row r="14" spans="1:246" s="3" customFormat="1" ht="52.95" customHeight="1" x14ac:dyDescent="0.25">
      <c r="A14" s="10">
        <v>9</v>
      </c>
      <c r="B14" s="10" t="s">
        <v>93</v>
      </c>
      <c r="C14" s="10" t="s">
        <v>33</v>
      </c>
      <c r="D14" s="10" t="s">
        <v>34</v>
      </c>
      <c r="E14" s="10" t="s">
        <v>94</v>
      </c>
      <c r="F14" s="10" t="s">
        <v>86</v>
      </c>
      <c r="G14" s="10" t="s">
        <v>59</v>
      </c>
      <c r="H14" s="10">
        <v>3</v>
      </c>
      <c r="I14" s="10" t="s">
        <v>37</v>
      </c>
      <c r="J14" s="11">
        <v>19.899999999999999</v>
      </c>
      <c r="K14" s="16">
        <v>12</v>
      </c>
      <c r="L14" s="11">
        <v>7.9</v>
      </c>
      <c r="M14" s="16"/>
      <c r="N14" s="10"/>
      <c r="O14" s="10" t="s">
        <v>95</v>
      </c>
      <c r="P14" s="17" t="s">
        <v>39</v>
      </c>
      <c r="Q14" s="17"/>
      <c r="R14" s="10" t="s">
        <v>40</v>
      </c>
      <c r="S14" s="10" t="s">
        <v>41</v>
      </c>
      <c r="T14" s="17" t="s">
        <v>94</v>
      </c>
      <c r="U14" s="17" t="s">
        <v>96</v>
      </c>
      <c r="V14" s="10"/>
      <c r="W14" s="11">
        <f t="shared" si="0"/>
        <v>3.95</v>
      </c>
      <c r="X14" s="10" t="s">
        <v>71</v>
      </c>
      <c r="Y14" s="10" t="s">
        <v>45</v>
      </c>
      <c r="Z14" s="10" t="s">
        <v>46</v>
      </c>
      <c r="AA14" s="10" t="s">
        <v>33</v>
      </c>
    </row>
    <row r="15" spans="1:246" s="3" customFormat="1" ht="40.950000000000003" customHeight="1" x14ac:dyDescent="0.25">
      <c r="A15" s="10">
        <v>10</v>
      </c>
      <c r="B15" s="10" t="s">
        <v>97</v>
      </c>
      <c r="C15" s="10" t="s">
        <v>33</v>
      </c>
      <c r="D15" s="10" t="s">
        <v>34</v>
      </c>
      <c r="E15" s="10" t="s">
        <v>98</v>
      </c>
      <c r="F15" s="10" t="s">
        <v>99</v>
      </c>
      <c r="G15" s="10" t="s">
        <v>59</v>
      </c>
      <c r="H15" s="10">
        <v>2</v>
      </c>
      <c r="I15" s="10" t="s">
        <v>37</v>
      </c>
      <c r="J15" s="18">
        <v>15.7</v>
      </c>
      <c r="K15" s="11">
        <v>9</v>
      </c>
      <c r="L15" s="11">
        <v>6.7</v>
      </c>
      <c r="M15" s="11"/>
      <c r="N15" s="10"/>
      <c r="O15" s="10" t="s">
        <v>100</v>
      </c>
      <c r="P15" s="10" t="s">
        <v>39</v>
      </c>
      <c r="Q15" s="10"/>
      <c r="R15" s="10" t="s">
        <v>40</v>
      </c>
      <c r="S15" s="10" t="s">
        <v>41</v>
      </c>
      <c r="T15" s="10" t="s">
        <v>101</v>
      </c>
      <c r="U15" s="10" t="s">
        <v>102</v>
      </c>
      <c r="V15" s="10"/>
      <c r="W15" s="11">
        <f t="shared" si="0"/>
        <v>3.35</v>
      </c>
      <c r="X15" s="10" t="s">
        <v>44</v>
      </c>
      <c r="Y15" s="10" t="s">
        <v>45</v>
      </c>
      <c r="Z15" s="10" t="s">
        <v>46</v>
      </c>
      <c r="AA15" s="10" t="s">
        <v>33</v>
      </c>
    </row>
    <row r="16" spans="1:246" s="3" customFormat="1" ht="51" customHeight="1" x14ac:dyDescent="0.25">
      <c r="A16" s="10">
        <v>11</v>
      </c>
      <c r="B16" s="10" t="s">
        <v>103</v>
      </c>
      <c r="C16" s="10" t="s">
        <v>33</v>
      </c>
      <c r="D16" s="10" t="s">
        <v>34</v>
      </c>
      <c r="E16" s="10" t="s">
        <v>104</v>
      </c>
      <c r="F16" s="10" t="s">
        <v>105</v>
      </c>
      <c r="G16" s="10" t="s">
        <v>59</v>
      </c>
      <c r="H16" s="10">
        <v>2</v>
      </c>
      <c r="I16" s="10" t="s">
        <v>37</v>
      </c>
      <c r="J16" s="18">
        <v>6.1</v>
      </c>
      <c r="K16" s="11">
        <v>4.5</v>
      </c>
      <c r="L16" s="11">
        <v>1.6</v>
      </c>
      <c r="M16" s="11"/>
      <c r="N16" s="10"/>
      <c r="O16" s="10" t="s">
        <v>106</v>
      </c>
      <c r="P16" s="10" t="s">
        <v>39</v>
      </c>
      <c r="Q16" s="10"/>
      <c r="R16" s="10" t="s">
        <v>40</v>
      </c>
      <c r="S16" s="10" t="s">
        <v>41</v>
      </c>
      <c r="T16" s="10" t="s">
        <v>104</v>
      </c>
      <c r="U16" s="10" t="s">
        <v>107</v>
      </c>
      <c r="V16" s="10"/>
      <c r="W16" s="11">
        <f t="shared" si="0"/>
        <v>0.8</v>
      </c>
      <c r="X16" s="10" t="s">
        <v>54</v>
      </c>
      <c r="Y16" s="10" t="s">
        <v>45</v>
      </c>
      <c r="Z16" s="10" t="s">
        <v>46</v>
      </c>
      <c r="AA16" s="10" t="s">
        <v>33</v>
      </c>
    </row>
    <row r="17" spans="1:246" s="3" customFormat="1" ht="51" customHeight="1" x14ac:dyDescent="0.25">
      <c r="A17" s="10">
        <v>12</v>
      </c>
      <c r="B17" s="10" t="s">
        <v>108</v>
      </c>
      <c r="C17" s="10" t="s">
        <v>33</v>
      </c>
      <c r="D17" s="10" t="s">
        <v>34</v>
      </c>
      <c r="E17" s="10" t="s">
        <v>109</v>
      </c>
      <c r="F17" s="10" t="s">
        <v>81</v>
      </c>
      <c r="G17" s="10" t="s">
        <v>59</v>
      </c>
      <c r="H17" s="10">
        <v>6</v>
      </c>
      <c r="I17" s="10" t="s">
        <v>37</v>
      </c>
      <c r="J17" s="16">
        <v>36</v>
      </c>
      <c r="K17" s="11">
        <v>21</v>
      </c>
      <c r="L17" s="11">
        <v>15</v>
      </c>
      <c r="M17" s="11"/>
      <c r="N17" s="10"/>
      <c r="O17" s="10" t="s">
        <v>110</v>
      </c>
      <c r="P17" s="10" t="s">
        <v>39</v>
      </c>
      <c r="Q17" s="10"/>
      <c r="R17" s="10" t="s">
        <v>40</v>
      </c>
      <c r="S17" s="10" t="s">
        <v>41</v>
      </c>
      <c r="T17" s="10" t="s">
        <v>109</v>
      </c>
      <c r="U17" s="10" t="s">
        <v>111</v>
      </c>
      <c r="V17" s="10"/>
      <c r="W17" s="11">
        <f t="shared" si="0"/>
        <v>7.5</v>
      </c>
      <c r="X17" s="10" t="s">
        <v>44</v>
      </c>
      <c r="Y17" s="10" t="s">
        <v>45</v>
      </c>
      <c r="Z17" s="10" t="s">
        <v>46</v>
      </c>
      <c r="AA17" s="10" t="s">
        <v>33</v>
      </c>
    </row>
    <row r="18" spans="1:246" s="3" customFormat="1" ht="51" customHeight="1" x14ac:dyDescent="0.25">
      <c r="A18" s="10">
        <v>13</v>
      </c>
      <c r="B18" s="10" t="s">
        <v>112</v>
      </c>
      <c r="C18" s="10" t="s">
        <v>33</v>
      </c>
      <c r="D18" s="10" t="s">
        <v>34</v>
      </c>
      <c r="E18" s="10" t="s">
        <v>113</v>
      </c>
      <c r="F18" s="10" t="s">
        <v>99</v>
      </c>
      <c r="G18" s="10" t="s">
        <v>59</v>
      </c>
      <c r="H18" s="10">
        <v>2</v>
      </c>
      <c r="I18" s="10" t="s">
        <v>37</v>
      </c>
      <c r="J18" s="11">
        <v>15.6</v>
      </c>
      <c r="K18" s="11">
        <v>9</v>
      </c>
      <c r="L18" s="11">
        <v>6.6</v>
      </c>
      <c r="M18" s="11"/>
      <c r="N18" s="10"/>
      <c r="O18" s="10" t="s">
        <v>114</v>
      </c>
      <c r="P18" s="17" t="s">
        <v>39</v>
      </c>
      <c r="Q18" s="17"/>
      <c r="R18" s="10" t="s">
        <v>40</v>
      </c>
      <c r="S18" s="10" t="s">
        <v>41</v>
      </c>
      <c r="T18" s="17" t="s">
        <v>113</v>
      </c>
      <c r="U18" s="17" t="s">
        <v>115</v>
      </c>
      <c r="V18" s="10"/>
      <c r="W18" s="11">
        <f t="shared" si="0"/>
        <v>3.3</v>
      </c>
      <c r="X18" s="10" t="s">
        <v>44</v>
      </c>
      <c r="Y18" s="10" t="s">
        <v>45</v>
      </c>
      <c r="Z18" s="10" t="s">
        <v>46</v>
      </c>
      <c r="AA18" s="10" t="s">
        <v>33</v>
      </c>
    </row>
    <row r="19" spans="1:246" s="3" customFormat="1" ht="51" customHeight="1" x14ac:dyDescent="0.25">
      <c r="A19" s="10">
        <v>14</v>
      </c>
      <c r="B19" s="10" t="s">
        <v>116</v>
      </c>
      <c r="C19" s="10" t="s">
        <v>33</v>
      </c>
      <c r="D19" s="10" t="s">
        <v>34</v>
      </c>
      <c r="E19" s="10" t="s">
        <v>117</v>
      </c>
      <c r="F19" s="10" t="s">
        <v>99</v>
      </c>
      <c r="G19" s="10" t="s">
        <v>59</v>
      </c>
      <c r="H19" s="10">
        <v>2</v>
      </c>
      <c r="I19" s="10" t="s">
        <v>37</v>
      </c>
      <c r="J19" s="16">
        <v>10.1</v>
      </c>
      <c r="K19" s="16">
        <v>6</v>
      </c>
      <c r="L19" s="11">
        <v>4.0999999999999996</v>
      </c>
      <c r="M19" s="16"/>
      <c r="N19" s="10"/>
      <c r="O19" s="10" t="s">
        <v>118</v>
      </c>
      <c r="P19" s="17" t="s">
        <v>39</v>
      </c>
      <c r="Q19" s="17"/>
      <c r="R19" s="10" t="s">
        <v>40</v>
      </c>
      <c r="S19" s="10" t="s">
        <v>41</v>
      </c>
      <c r="T19" s="17" t="s">
        <v>117</v>
      </c>
      <c r="U19" s="17" t="s">
        <v>77</v>
      </c>
      <c r="V19" s="10"/>
      <c r="W19" s="11">
        <f t="shared" si="0"/>
        <v>2.0499999999999998</v>
      </c>
      <c r="X19" s="10" t="s">
        <v>54</v>
      </c>
      <c r="Y19" s="10" t="s">
        <v>45</v>
      </c>
      <c r="Z19" s="10" t="s">
        <v>46</v>
      </c>
      <c r="AA19" s="10" t="s">
        <v>33</v>
      </c>
    </row>
    <row r="20" spans="1:246" s="3" customFormat="1" ht="51" customHeight="1" x14ac:dyDescent="0.25">
      <c r="A20" s="10">
        <v>15</v>
      </c>
      <c r="B20" s="10" t="s">
        <v>119</v>
      </c>
      <c r="C20" s="10" t="s">
        <v>33</v>
      </c>
      <c r="D20" s="10" t="s">
        <v>34</v>
      </c>
      <c r="E20" s="10" t="s">
        <v>120</v>
      </c>
      <c r="F20" s="10" t="s">
        <v>121</v>
      </c>
      <c r="G20" s="10" t="s">
        <v>59</v>
      </c>
      <c r="H20" s="10">
        <v>2</v>
      </c>
      <c r="I20" s="10" t="s">
        <v>75</v>
      </c>
      <c r="J20" s="11">
        <v>20</v>
      </c>
      <c r="K20" s="11">
        <v>12</v>
      </c>
      <c r="L20" s="11">
        <v>8</v>
      </c>
      <c r="M20" s="11"/>
      <c r="N20" s="10"/>
      <c r="O20" s="17" t="s">
        <v>122</v>
      </c>
      <c r="P20" s="10" t="s">
        <v>39</v>
      </c>
      <c r="Q20" s="10"/>
      <c r="R20" s="10" t="s">
        <v>40</v>
      </c>
      <c r="S20" s="10" t="s">
        <v>41</v>
      </c>
      <c r="T20" s="10" t="s">
        <v>123</v>
      </c>
      <c r="U20" s="10" t="s">
        <v>124</v>
      </c>
      <c r="V20" s="10"/>
      <c r="W20" s="11">
        <f t="shared" si="0"/>
        <v>4</v>
      </c>
      <c r="X20" s="10" t="s">
        <v>125</v>
      </c>
      <c r="Y20" s="10" t="s">
        <v>78</v>
      </c>
      <c r="Z20" s="10" t="s">
        <v>46</v>
      </c>
      <c r="AA20" s="10" t="s">
        <v>33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s="3" customFormat="1" ht="51" customHeight="1" x14ac:dyDescent="0.25">
      <c r="A21" s="10">
        <v>16</v>
      </c>
      <c r="B21" s="10" t="s">
        <v>126</v>
      </c>
      <c r="C21" s="10" t="s">
        <v>33</v>
      </c>
      <c r="D21" s="10" t="s">
        <v>65</v>
      </c>
      <c r="E21" s="10" t="s">
        <v>98</v>
      </c>
      <c r="F21" s="10" t="s">
        <v>127</v>
      </c>
      <c r="G21" s="10" t="s">
        <v>50</v>
      </c>
      <c r="H21" s="10">
        <v>6</v>
      </c>
      <c r="I21" s="10" t="s">
        <v>75</v>
      </c>
      <c r="J21" s="11">
        <v>85</v>
      </c>
      <c r="K21" s="11">
        <v>51</v>
      </c>
      <c r="L21" s="11">
        <v>34</v>
      </c>
      <c r="M21" s="11"/>
      <c r="N21" s="10"/>
      <c r="O21" s="10" t="s">
        <v>128</v>
      </c>
      <c r="P21" s="17" t="s">
        <v>129</v>
      </c>
      <c r="Q21" s="10"/>
      <c r="R21" s="10" t="s">
        <v>40</v>
      </c>
      <c r="S21" s="10" t="s">
        <v>41</v>
      </c>
      <c r="T21" s="10" t="s">
        <v>101</v>
      </c>
      <c r="U21" s="10" t="s">
        <v>130</v>
      </c>
      <c r="V21" s="10"/>
      <c r="W21" s="11">
        <f t="shared" si="0"/>
        <v>17</v>
      </c>
      <c r="X21" s="10" t="s">
        <v>125</v>
      </c>
      <c r="Y21" s="10" t="s">
        <v>78</v>
      </c>
      <c r="Z21" s="10" t="s">
        <v>46</v>
      </c>
      <c r="AA21" s="10" t="s">
        <v>33</v>
      </c>
    </row>
    <row r="22" spans="1:246" s="3" customFormat="1" ht="75" customHeight="1" x14ac:dyDescent="0.25">
      <c r="A22" s="10">
        <v>17</v>
      </c>
      <c r="B22" s="10" t="s">
        <v>131</v>
      </c>
      <c r="C22" s="10" t="s">
        <v>33</v>
      </c>
      <c r="D22" s="10" t="s">
        <v>48</v>
      </c>
      <c r="E22" s="10" t="s">
        <v>132</v>
      </c>
      <c r="F22" s="10" t="s">
        <v>133</v>
      </c>
      <c r="G22" s="10" t="s">
        <v>36</v>
      </c>
      <c r="H22" s="10">
        <v>1</v>
      </c>
      <c r="I22" s="10" t="s">
        <v>134</v>
      </c>
      <c r="J22" s="16">
        <v>30</v>
      </c>
      <c r="K22" s="16">
        <v>18</v>
      </c>
      <c r="L22" s="11">
        <v>12</v>
      </c>
      <c r="M22" s="16"/>
      <c r="N22" s="10"/>
      <c r="O22" s="10" t="s">
        <v>60</v>
      </c>
      <c r="P22" s="17" t="s">
        <v>53</v>
      </c>
      <c r="Q22" s="17"/>
      <c r="R22" s="10" t="s">
        <v>40</v>
      </c>
      <c r="S22" s="10" t="s">
        <v>41</v>
      </c>
      <c r="T22" s="17" t="s">
        <v>135</v>
      </c>
      <c r="U22" s="17" t="s">
        <v>136</v>
      </c>
      <c r="V22" s="10"/>
      <c r="W22" s="11">
        <f t="shared" si="0"/>
        <v>6</v>
      </c>
      <c r="X22" s="10" t="s">
        <v>125</v>
      </c>
      <c r="Y22" s="10" t="s">
        <v>137</v>
      </c>
      <c r="Z22" s="10" t="s">
        <v>46</v>
      </c>
      <c r="AA22" s="10" t="s">
        <v>33</v>
      </c>
    </row>
    <row r="23" spans="1:246" s="3" customFormat="1" ht="28.8" x14ac:dyDescent="0.25">
      <c r="A23" s="10">
        <v>18</v>
      </c>
      <c r="B23" s="10" t="s">
        <v>138</v>
      </c>
      <c r="C23" s="10" t="s">
        <v>33</v>
      </c>
      <c r="D23" s="10" t="s">
        <v>48</v>
      </c>
      <c r="E23" s="10" t="s">
        <v>139</v>
      </c>
      <c r="F23" s="10" t="s">
        <v>140</v>
      </c>
      <c r="G23" s="10" t="s">
        <v>36</v>
      </c>
      <c r="H23" s="10">
        <v>1</v>
      </c>
      <c r="I23" s="10" t="s">
        <v>75</v>
      </c>
      <c r="J23" s="16">
        <v>70</v>
      </c>
      <c r="K23" s="19">
        <v>22</v>
      </c>
      <c r="L23" s="11">
        <v>8</v>
      </c>
      <c r="M23" s="16">
        <v>40</v>
      </c>
      <c r="N23" s="10"/>
      <c r="O23" s="10" t="s">
        <v>141</v>
      </c>
      <c r="P23" s="17" t="s">
        <v>53</v>
      </c>
      <c r="Q23" s="17"/>
      <c r="R23" s="10" t="s">
        <v>40</v>
      </c>
      <c r="S23" s="10" t="s">
        <v>41</v>
      </c>
      <c r="T23" s="17" t="s">
        <v>89</v>
      </c>
      <c r="U23" s="17" t="s">
        <v>142</v>
      </c>
      <c r="V23" s="10"/>
      <c r="W23" s="11">
        <f t="shared" si="0"/>
        <v>4</v>
      </c>
      <c r="X23" s="10" t="s">
        <v>125</v>
      </c>
      <c r="Y23" s="10" t="s">
        <v>78</v>
      </c>
      <c r="Z23" s="10" t="s">
        <v>46</v>
      </c>
      <c r="AA23" s="10" t="s">
        <v>33</v>
      </c>
    </row>
    <row r="24" spans="1:246" s="3" customFormat="1" ht="49.95" customHeight="1" x14ac:dyDescent="0.25">
      <c r="A24" s="10">
        <v>19</v>
      </c>
      <c r="B24" s="10" t="s">
        <v>169</v>
      </c>
      <c r="C24" s="10" t="s">
        <v>33</v>
      </c>
      <c r="D24" s="10" t="s">
        <v>34</v>
      </c>
      <c r="E24" s="10" t="s">
        <v>57</v>
      </c>
      <c r="F24" s="10" t="s">
        <v>170</v>
      </c>
      <c r="G24" s="10" t="s">
        <v>143</v>
      </c>
      <c r="H24" s="10">
        <v>350</v>
      </c>
      <c r="I24" s="10" t="s">
        <v>144</v>
      </c>
      <c r="J24" s="16">
        <v>70</v>
      </c>
      <c r="K24" s="16">
        <v>42</v>
      </c>
      <c r="L24" s="11">
        <v>28</v>
      </c>
      <c r="M24" s="16"/>
      <c r="N24" s="10"/>
      <c r="O24" s="10" t="s">
        <v>145</v>
      </c>
      <c r="P24" s="17" t="s">
        <v>146</v>
      </c>
      <c r="Q24" s="17"/>
      <c r="R24" s="10" t="s">
        <v>40</v>
      </c>
      <c r="S24" s="10" t="s">
        <v>41</v>
      </c>
      <c r="T24" s="17" t="s">
        <v>61</v>
      </c>
      <c r="U24" s="17" t="s">
        <v>62</v>
      </c>
      <c r="V24" s="23"/>
      <c r="W24" s="11">
        <f t="shared" si="0"/>
        <v>14</v>
      </c>
      <c r="X24" s="10" t="s">
        <v>125</v>
      </c>
      <c r="Y24" s="10" t="s">
        <v>147</v>
      </c>
      <c r="Z24" s="10" t="s">
        <v>46</v>
      </c>
      <c r="AA24" s="10" t="s">
        <v>33</v>
      </c>
    </row>
    <row r="25" spans="1:246" s="3" customFormat="1" ht="55.95" customHeight="1" x14ac:dyDescent="0.25">
      <c r="A25" s="10">
        <v>20</v>
      </c>
      <c r="B25" s="10" t="s">
        <v>148</v>
      </c>
      <c r="C25" s="10" t="s">
        <v>33</v>
      </c>
      <c r="D25" s="10" t="s">
        <v>48</v>
      </c>
      <c r="E25" s="10" t="s">
        <v>120</v>
      </c>
      <c r="F25" s="10" t="s">
        <v>149</v>
      </c>
      <c r="G25" s="10" t="s">
        <v>59</v>
      </c>
      <c r="H25" s="10">
        <v>1</v>
      </c>
      <c r="I25" s="10" t="s">
        <v>75</v>
      </c>
      <c r="J25" s="16">
        <v>210</v>
      </c>
      <c r="K25" s="16">
        <v>114</v>
      </c>
      <c r="L25" s="11">
        <v>18</v>
      </c>
      <c r="M25" s="16">
        <v>78</v>
      </c>
      <c r="N25" s="10"/>
      <c r="O25" s="10" t="s">
        <v>150</v>
      </c>
      <c r="P25" s="10" t="s">
        <v>151</v>
      </c>
      <c r="Q25" s="17"/>
      <c r="R25" s="10" t="s">
        <v>40</v>
      </c>
      <c r="S25" s="10" t="s">
        <v>41</v>
      </c>
      <c r="T25" s="17" t="s">
        <v>123</v>
      </c>
      <c r="U25" s="17" t="s">
        <v>124</v>
      </c>
      <c r="V25" s="10"/>
      <c r="W25" s="11">
        <f t="shared" si="0"/>
        <v>9</v>
      </c>
      <c r="X25" s="10" t="s">
        <v>125</v>
      </c>
      <c r="Y25" s="10" t="s">
        <v>78</v>
      </c>
      <c r="Z25" s="10" t="s">
        <v>46</v>
      </c>
      <c r="AA25" s="10" t="s">
        <v>33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</row>
    <row r="26" spans="1:246" s="4" customFormat="1" ht="24" customHeight="1" x14ac:dyDescent="0.25">
      <c r="A26" s="10"/>
      <c r="B26" s="12" t="s">
        <v>152</v>
      </c>
      <c r="C26" s="10"/>
      <c r="D26" s="10"/>
      <c r="E26" s="10"/>
      <c r="F26" s="10"/>
      <c r="G26" s="10"/>
      <c r="H26" s="10"/>
      <c r="I26" s="20"/>
      <c r="J26" s="12" t="s">
        <v>153</v>
      </c>
      <c r="K26" s="12">
        <f>SUM(K6:K25)</f>
        <v>467.5</v>
      </c>
      <c r="L26" s="12">
        <f>SUM(L6:L25)</f>
        <v>237.1</v>
      </c>
      <c r="M26" s="12">
        <f>SUM(M6:M25)</f>
        <v>323</v>
      </c>
      <c r="N26" s="21"/>
      <c r="O26" s="21"/>
      <c r="P26" s="10"/>
      <c r="Q26" s="17"/>
      <c r="R26" s="10"/>
      <c r="S26" s="10"/>
      <c r="T26" s="17"/>
      <c r="U26" s="17"/>
      <c r="V26" s="10"/>
      <c r="W26" s="11">
        <f>SUM(W6:W25)</f>
        <v>118.55</v>
      </c>
      <c r="X26" s="20"/>
      <c r="Y26" s="20"/>
      <c r="Z26" s="10"/>
      <c r="AA26" s="13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</row>
    <row r="27" spans="1:246" s="3" customFormat="1" ht="79.05" customHeight="1" x14ac:dyDescent="0.25">
      <c r="A27" s="10">
        <v>47</v>
      </c>
      <c r="B27" s="10" t="s">
        <v>154</v>
      </c>
      <c r="C27" s="10" t="s">
        <v>155</v>
      </c>
      <c r="D27" s="13" t="s">
        <v>156</v>
      </c>
      <c r="E27" s="13" t="s">
        <v>157</v>
      </c>
      <c r="F27" s="13" t="s">
        <v>158</v>
      </c>
      <c r="G27" s="13" t="s">
        <v>159</v>
      </c>
      <c r="H27" s="13">
        <v>15</v>
      </c>
      <c r="I27" s="10" t="s">
        <v>160</v>
      </c>
      <c r="J27" s="11">
        <v>1500</v>
      </c>
      <c r="K27" s="11"/>
      <c r="L27" s="11">
        <v>1500</v>
      </c>
      <c r="M27" s="11"/>
      <c r="N27" s="10"/>
      <c r="O27" s="13" t="s">
        <v>161</v>
      </c>
      <c r="P27" s="17" t="s">
        <v>162</v>
      </c>
      <c r="Q27" s="10"/>
      <c r="R27" s="10" t="s">
        <v>40</v>
      </c>
      <c r="S27" s="10" t="s">
        <v>41</v>
      </c>
      <c r="T27" s="10" t="s">
        <v>163</v>
      </c>
      <c r="U27" s="10" t="s">
        <v>164</v>
      </c>
      <c r="V27" s="10"/>
      <c r="W27" s="11">
        <v>330</v>
      </c>
      <c r="X27" s="10" t="s">
        <v>165</v>
      </c>
      <c r="Y27" s="10" t="s">
        <v>166</v>
      </c>
      <c r="Z27" s="10"/>
      <c r="AA27" s="10"/>
    </row>
    <row r="28" spans="1:246" s="5" customFormat="1" ht="22.05" customHeight="1" x14ac:dyDescent="0.25">
      <c r="A28" s="14"/>
      <c r="B28" s="11" t="s">
        <v>167</v>
      </c>
      <c r="C28" s="11"/>
      <c r="D28" s="14"/>
      <c r="E28" s="14"/>
      <c r="F28" s="11"/>
      <c r="G28" s="10"/>
      <c r="H28" s="10"/>
      <c r="I28" s="11"/>
      <c r="J28" s="16">
        <f>J26+J27</f>
        <v>2527.6</v>
      </c>
      <c r="K28" s="16">
        <f>K26+K27</f>
        <v>467.5</v>
      </c>
      <c r="L28" s="16">
        <f>L26+L27</f>
        <v>1737.1</v>
      </c>
      <c r="M28" s="16">
        <f>M26+M27</f>
        <v>323</v>
      </c>
      <c r="N28" s="16"/>
      <c r="O28" s="16"/>
      <c r="P28" s="16"/>
      <c r="Q28" s="16"/>
      <c r="R28" s="16"/>
      <c r="S28" s="16"/>
      <c r="T28" s="16"/>
      <c r="U28" s="16"/>
      <c r="V28" s="16"/>
      <c r="W28" s="16">
        <f>W26+W27</f>
        <v>448.55</v>
      </c>
      <c r="X28" s="11"/>
      <c r="Y28" s="11"/>
      <c r="Z28" s="14"/>
      <c r="AA28" s="14"/>
    </row>
    <row r="29" spans="1:246" s="2" customFormat="1" ht="10.8" x14ac:dyDescent="0.25"/>
    <row r="30" spans="1:246" s="2" customFormat="1" ht="10.8" x14ac:dyDescent="0.25"/>
    <row r="31" spans="1:246" s="2" customFormat="1" ht="10.8" x14ac:dyDescent="0.25"/>
    <row r="32" spans="1:246" s="2" customFormat="1" ht="10.8" x14ac:dyDescent="0.25"/>
    <row r="33" s="2" customFormat="1" ht="10.8" x14ac:dyDescent="0.25"/>
    <row r="34" s="2" customFormat="1" ht="10.8" x14ac:dyDescent="0.25"/>
  </sheetData>
  <mergeCells count="18">
    <mergeCell ref="A1:B1"/>
    <mergeCell ref="A2:AA2"/>
    <mergeCell ref="A3:K3"/>
    <mergeCell ref="P3:U3"/>
    <mergeCell ref="W3:Z3"/>
    <mergeCell ref="Y4:Y5"/>
    <mergeCell ref="Z4:Z5"/>
    <mergeCell ref="AA4:AA5"/>
    <mergeCell ref="A4:A5"/>
    <mergeCell ref="O4:O5"/>
    <mergeCell ref="V4:V5"/>
    <mergeCell ref="W4:W5"/>
    <mergeCell ref="X4:X5"/>
    <mergeCell ref="B4:I4"/>
    <mergeCell ref="J4:N4"/>
    <mergeCell ref="P4:Q4"/>
    <mergeCell ref="R4:S4"/>
    <mergeCell ref="T4:U4"/>
  </mergeCells>
  <phoneticPr fontId="11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第五次下达</vt:lpstr>
      <vt:lpstr>第五次下达!Print_Titles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惠卫国</cp:lastModifiedBy>
  <dcterms:created xsi:type="dcterms:W3CDTF">2018-04-20T01:12:00Z</dcterms:created>
  <dcterms:modified xsi:type="dcterms:W3CDTF">2021-09-25T11:43:02Z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