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五次下达" sheetId="1" r:id="rId1"/>
  </sheets>
  <definedNames>
    <definedName name="_xlnm.Print_Titles" localSheetId="0">'第五次下达'!$1:$5</definedName>
  </definedNames>
  <calcPr fullCalcOnLoad="1"/>
</workbook>
</file>

<file path=xl/sharedStrings.xml><?xml version="1.0" encoding="utf-8"?>
<sst xmlns="http://schemas.openxmlformats.org/spreadsheetml/2006/main" count="472" uniqueCount="223">
  <si>
    <t xml:space="preserve">表2-6  </t>
  </si>
  <si>
    <t xml:space="preserve">   石楼县2019年第五次统筹整合使用财政涉农资金安排计划表</t>
  </si>
  <si>
    <t xml:space="preserve">  项目责任（主管）单位（盖章）：前山乡</t>
  </si>
  <si>
    <t>单位：万元、人</t>
  </si>
  <si>
    <t>项目编号</t>
  </si>
  <si>
    <t>基本情况</t>
  </si>
  <si>
    <t>投资</t>
  </si>
  <si>
    <t>项目
补助
标准</t>
  </si>
  <si>
    <t>项目行业部门</t>
  </si>
  <si>
    <t>项目主管单位</t>
  </si>
  <si>
    <t>项目实施单位</t>
  </si>
  <si>
    <t>项目进展情况</t>
  </si>
  <si>
    <t>本次安排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</si>
  <si>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</si>
  <si>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</si>
  <si>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</si>
  <si>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</si>
  <si>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</si>
  <si>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</si>
  <si>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</si>
  <si>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</si>
  <si>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</si>
  <si>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</si>
  <si>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</si>
  <si>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</si>
  <si>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</si>
  <si>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</si>
  <si>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</si>
  <si>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</si>
  <si>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</si>
  <si>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单位名称</t>
  </si>
  <si>
    <t>负责人</t>
  </si>
  <si>
    <t xml:space="preserve"> 石楼县前山乡白家庄村委红枣、红薯加工厂、保鲜库建设项目（续建）</t>
  </si>
  <si>
    <t>续建</t>
  </si>
  <si>
    <t>资产收益</t>
  </si>
  <si>
    <t>白家庄</t>
  </si>
  <si>
    <t>红枣加工室内配套设备</t>
  </si>
  <si>
    <t>平米</t>
  </si>
  <si>
    <t>0.085/平米</t>
  </si>
  <si>
    <t>中小企业局</t>
  </si>
  <si>
    <t>李强</t>
  </si>
  <si>
    <t>前山乡</t>
  </si>
  <si>
    <t>刘伟</t>
  </si>
  <si>
    <t>白家庄村委</t>
  </si>
  <si>
    <t>陈俊明</t>
  </si>
  <si>
    <t>完工</t>
  </si>
  <si>
    <t>2018.2.27</t>
  </si>
  <si>
    <t>2018.8.23</t>
  </si>
  <si>
    <t xml:space="preserve">完结 </t>
  </si>
  <si>
    <t>石楼县陈家腰村委发展养蜂建设项目（续建）</t>
  </si>
  <si>
    <t>特色产业发展</t>
  </si>
  <si>
    <t>全村委</t>
  </si>
  <si>
    <t>发展10户养蜂500箱</t>
  </si>
  <si>
    <t>箱</t>
  </si>
  <si>
    <t>1</t>
  </si>
  <si>
    <t>0.04/箱</t>
  </si>
  <si>
    <t>畜牧局</t>
  </si>
  <si>
    <t>李红平</t>
  </si>
  <si>
    <t>陈家腰村委</t>
  </si>
  <si>
    <t>刘兵儿</t>
  </si>
  <si>
    <t>2018.5.1</t>
  </si>
  <si>
    <t>2018.6.1</t>
  </si>
  <si>
    <t>石楼县砚瓦村委南咀上村饲料加工建设项目（续建）</t>
  </si>
  <si>
    <t>盘活饲草加工厂一座1000平米，购置饲草日加工设备一套</t>
  </si>
  <si>
    <t>个</t>
  </si>
  <si>
    <t>70/个</t>
  </si>
  <si>
    <t>霍家村村委</t>
  </si>
  <si>
    <t>霍爱平</t>
  </si>
  <si>
    <t>2018.5.10</t>
  </si>
  <si>
    <t>2018.9.10</t>
  </si>
  <si>
    <t>2018变更</t>
  </si>
  <si>
    <t>石楼县前山村委保鲜库建设项目（续建）</t>
  </si>
  <si>
    <t>柏卜湾</t>
  </si>
  <si>
    <t>建设保鲜库场房设备</t>
  </si>
  <si>
    <t>处</t>
  </si>
  <si>
    <t>2</t>
  </si>
  <si>
    <t>40/处</t>
  </si>
  <si>
    <t>林业局</t>
  </si>
  <si>
    <t>刘小龙</t>
  </si>
  <si>
    <t>前山村委</t>
  </si>
  <si>
    <t>马晋杰</t>
  </si>
  <si>
    <t>2018.5.9</t>
  </si>
  <si>
    <t>2018.7.1</t>
  </si>
  <si>
    <t>石楼县前山乡张家河村委张家河村养猪场建设项目（续建）</t>
  </si>
  <si>
    <t>张家河</t>
  </si>
  <si>
    <t>新3000平米可养猪1000头</t>
  </si>
  <si>
    <t>4</t>
  </si>
  <si>
    <t>0.03/平米</t>
  </si>
  <si>
    <t>张家河村委</t>
  </si>
  <si>
    <t>张文莉</t>
  </si>
  <si>
    <t>2018.9.1</t>
  </si>
  <si>
    <t>石楼县前山乡张家坡村委村底养蝎基地建设项目（续建）</t>
  </si>
  <si>
    <t>村底</t>
  </si>
  <si>
    <t>围栏、散养蝎子</t>
  </si>
  <si>
    <t>亩</t>
  </si>
  <si>
    <t>2/亩</t>
  </si>
  <si>
    <t>张家坡村委</t>
  </si>
  <si>
    <t>高林平</t>
  </si>
  <si>
    <t>2018.5.7</t>
  </si>
  <si>
    <t>2018.7.9</t>
  </si>
  <si>
    <t>石楼县前山乡韦家湾村委老种子种植基地（续建）</t>
  </si>
  <si>
    <t>韦家湾村</t>
  </si>
  <si>
    <t>种子培育基地200亩</t>
  </si>
  <si>
    <t>6</t>
  </si>
  <si>
    <t>0.25/亩</t>
  </si>
  <si>
    <t>农委</t>
  </si>
  <si>
    <t>刘保荣</t>
  </si>
  <si>
    <t>韦家湾村委</t>
  </si>
  <si>
    <t>高红平</t>
  </si>
  <si>
    <t>2018.4.10</t>
  </si>
  <si>
    <t>2018.10.2</t>
  </si>
  <si>
    <t>石楼县前山乡韦家湾保鲜库建设项目（续建）</t>
  </si>
  <si>
    <t>建保鲜库200平米</t>
  </si>
  <si>
    <t>0.2/平米</t>
  </si>
  <si>
    <t>2018.5.2</t>
  </si>
  <si>
    <t>2018.8.2</t>
  </si>
  <si>
    <t>石楼县前山乡黄河兴农种植专业合作社花椒园基础设施配套项目（续建）</t>
  </si>
  <si>
    <t>基础设施建设</t>
  </si>
  <si>
    <t>贺家洼</t>
  </si>
  <si>
    <t>新修上下水池三个、水管等、修田间路4公里、安装变压器1台、线路1公里</t>
  </si>
  <si>
    <t>60/处</t>
  </si>
  <si>
    <t>陈明瑞</t>
  </si>
  <si>
    <t>2018.7.31</t>
  </si>
  <si>
    <t>石楼县前山乡花椒园集水灌溉工程</t>
  </si>
  <si>
    <t>涉及村委主任</t>
  </si>
  <si>
    <t>灌溉花椒500亩</t>
  </si>
  <si>
    <t>眼</t>
  </si>
  <si>
    <t>1/眼</t>
  </si>
  <si>
    <t>水利局</t>
  </si>
  <si>
    <t>刘林生</t>
  </si>
  <si>
    <t>2018.10.10</t>
  </si>
  <si>
    <t>石楼县前山乡韦家湾村委养驴扩建项目（续建）</t>
  </si>
  <si>
    <t>扩建棚圈</t>
  </si>
  <si>
    <t>1.04/平米</t>
  </si>
  <si>
    <t>2018.7.2</t>
  </si>
  <si>
    <t>石楼县前山乡前山村委农副产品加工厂续建项目（续建）</t>
  </si>
  <si>
    <t>前山</t>
  </si>
  <si>
    <t>烘干房、枣酒厂</t>
  </si>
  <si>
    <t>126.5/处</t>
  </si>
  <si>
    <t>2018.3.5</t>
  </si>
  <si>
    <t>2018.5.5</t>
  </si>
  <si>
    <t>石楼县前山乡前山村委羊场硬化项目 （续建）</t>
  </si>
  <si>
    <t>硬化1000平米</t>
  </si>
  <si>
    <t>33/处</t>
  </si>
  <si>
    <t>石楼县前山乡下洼村委花椒种植项目（续建）</t>
  </si>
  <si>
    <t>下洼</t>
  </si>
  <si>
    <t>种植花椒50亩</t>
  </si>
  <si>
    <t>1/亩</t>
  </si>
  <si>
    <t>下洼村委</t>
  </si>
  <si>
    <t>闫海生</t>
  </si>
  <si>
    <t>2018.11.1</t>
  </si>
  <si>
    <t>石楼县前山乡陈家腰村委裤腿子沟沟域治理项目（续建）</t>
  </si>
  <si>
    <t>高家沟</t>
  </si>
  <si>
    <t>打坝115亩</t>
  </si>
  <si>
    <t>0.82/亩</t>
  </si>
  <si>
    <t>陈海生</t>
  </si>
  <si>
    <t>2018.8.6</t>
  </si>
  <si>
    <t>石楼县前山乡法寺养猪场建设项目（续建）</t>
  </si>
  <si>
    <t>坪泉</t>
  </si>
  <si>
    <t>建设厂房1500平米，养猪1200头</t>
  </si>
  <si>
    <t>0.09/平米</t>
  </si>
  <si>
    <t>坪泉村委</t>
  </si>
  <si>
    <t>高兰锁</t>
  </si>
  <si>
    <t>2018.5.15</t>
  </si>
  <si>
    <t>2018.6.13</t>
  </si>
  <si>
    <t>石楼县前山乡高家山村委冯家庄村贺家沟和北咀沟、褚家山梁沟沟域治理项目（续建）</t>
  </si>
  <si>
    <t>贺家沟、褚家山、北咀沟</t>
  </si>
  <si>
    <t>沟域治理135亩</t>
  </si>
  <si>
    <t>0.67/亩</t>
  </si>
  <si>
    <t>高家山村委</t>
  </si>
  <si>
    <t>刘计生</t>
  </si>
  <si>
    <t>2018.6.15</t>
  </si>
  <si>
    <t>2018.8.15</t>
  </si>
  <si>
    <t>石楼县前山乡陈家腰保鲜库建设项目（续建）</t>
  </si>
  <si>
    <t>余家腰村</t>
  </si>
  <si>
    <t>建设保鲜库100平米及甚而设施配套</t>
  </si>
  <si>
    <t>0.13/平米</t>
  </si>
  <si>
    <t>石楼县前山乡贺家洼村委田间路项目（续建）</t>
  </si>
  <si>
    <t>修一条石基田间路</t>
  </si>
  <si>
    <t>公里</t>
  </si>
  <si>
    <t>1/公里</t>
  </si>
  <si>
    <t>交通局</t>
  </si>
  <si>
    <t>宁煦</t>
  </si>
  <si>
    <t>贺家洼村委</t>
  </si>
  <si>
    <t>陈明锐</t>
  </si>
  <si>
    <t>2018.8.1</t>
  </si>
  <si>
    <t>石楼县前山乡张家坡村委田间路项目（续建）</t>
  </si>
  <si>
    <t>张家坡</t>
  </si>
  <si>
    <t>新修全村田间路</t>
  </si>
  <si>
    <t>0.67/公里</t>
  </si>
  <si>
    <t>石楼县前山乡法寺村委田间路项目（续建）</t>
  </si>
  <si>
    <t>法寺</t>
  </si>
  <si>
    <t>法寺村委</t>
  </si>
  <si>
    <t>冯建红</t>
  </si>
  <si>
    <t>石楼县前山乡下洼村委田间路项目（续建）</t>
  </si>
  <si>
    <t>新修田间路18公里</t>
  </si>
  <si>
    <t>1.1/公里</t>
  </si>
  <si>
    <t>2018.6.20</t>
  </si>
  <si>
    <t>2018.8.20</t>
  </si>
  <si>
    <t>石楼县前山乡砚瓦村委田间路项目（续建）</t>
  </si>
  <si>
    <t>砚瓦</t>
  </si>
  <si>
    <t>新修田间路20公里</t>
  </si>
  <si>
    <t>砚瓦村委</t>
  </si>
  <si>
    <t>霍光虎</t>
  </si>
  <si>
    <t>石楼县前山乡陈家腰保鲜库扩建项目（续建）</t>
  </si>
  <si>
    <t>套圈30米深红枣贮藏室，购买烘干机及贮藏设备</t>
  </si>
  <si>
    <t>0.19/平米</t>
  </si>
  <si>
    <t>2018.10.1</t>
  </si>
  <si>
    <t>小计</t>
  </si>
  <si>
    <t>石楼县前山乡基础设施提升项目</t>
  </si>
  <si>
    <t>新建</t>
  </si>
  <si>
    <t>公共服务改善</t>
  </si>
  <si>
    <t>14村</t>
  </si>
  <si>
    <t>村基础设施提升，村容村貌整治含村内绿化、亮化、美化</t>
  </si>
  <si>
    <t>村</t>
  </si>
  <si>
    <t>100万/村</t>
  </si>
  <si>
    <t>住建局</t>
  </si>
  <si>
    <t>邓平儿</t>
  </si>
  <si>
    <t>各村委</t>
  </si>
  <si>
    <t>村主任</t>
  </si>
  <si>
    <t>备选</t>
  </si>
  <si>
    <t>2019..06.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</si>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</sst>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9"/>
      <color indexed="8"/>
      <name val="仿宋"/>
      <family val="3"/>
    </font>
    <font>
      <sz val="20"/>
      <color indexed="8"/>
      <name val="宋体"/>
      <family val="0"/>
    </font>
    <font>
      <b/>
      <sz val="8"/>
      <color indexed="8"/>
      <name val="仿宋"/>
      <family val="3"/>
    </font>
    <font>
      <sz val="8"/>
      <color indexed="8"/>
      <name val="仿宋"/>
      <family val="3"/>
    </font>
    <font>
      <sz val="8"/>
      <color indexed="10"/>
      <name val="仿宋"/>
      <family val="3"/>
    </font>
    <font>
      <b/>
      <u val="single"/>
      <sz val="8"/>
      <color indexed="8"/>
      <name val="仿宋"/>
      <family val="3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9"/>
      <color rgb="FF000000"/>
      <name val="仿宋"/>
      <family val="3"/>
    </font>
    <font>
      <sz val="20"/>
      <color rgb="FF000000"/>
      <name val="宋体"/>
      <family val="0"/>
    </font>
    <font>
      <sz val="8"/>
      <color theme="1"/>
      <name val="仿宋"/>
      <family val="3"/>
    </font>
    <font>
      <sz val="8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0" borderId="0">
      <alignment vertical="center"/>
      <protection/>
    </xf>
    <xf numFmtId="0" fontId="14" fillId="0" borderId="3" applyNumberFormat="0" applyFill="0" applyAlignment="0" applyProtection="0"/>
    <xf numFmtId="0" fontId="15" fillId="0" borderId="0">
      <alignment vertical="center"/>
      <protection/>
    </xf>
    <xf numFmtId="0" fontId="25" fillId="0" borderId="3" applyNumberFormat="0" applyFill="0" applyAlignment="0" applyProtection="0"/>
    <xf numFmtId="0" fontId="19" fillId="6" borderId="0" applyNumberFormat="0" applyBorder="0" applyAlignment="0" applyProtection="0"/>
    <xf numFmtId="0" fontId="11" fillId="0" borderId="4" applyNumberFormat="0" applyFill="0" applyAlignment="0" applyProtection="0"/>
    <xf numFmtId="0" fontId="19" fillId="6" borderId="0" applyNumberFormat="0" applyBorder="0" applyAlignment="0" applyProtection="0"/>
    <xf numFmtId="0" fontId="27" fillId="8" borderId="5" applyNumberFormat="0" applyAlignment="0" applyProtection="0"/>
    <xf numFmtId="0" fontId="13" fillId="8" borderId="1" applyNumberFormat="0" applyAlignment="0" applyProtection="0"/>
    <xf numFmtId="0" fontId="10" fillId="9" borderId="6" applyNumberFormat="0" applyAlignment="0" applyProtection="0"/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16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>
      <alignment vertical="center"/>
      <protection/>
    </xf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5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0" fillId="18" borderId="0" xfId="0" applyFont="1" applyFill="1" applyBorder="1" applyAlignment="1">
      <alignment vertical="center" wrapText="1"/>
    </xf>
    <xf numFmtId="0" fontId="30" fillId="18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3" fillId="0" borderId="0" xfId="26" applyNumberFormat="1" applyFont="1" applyFill="1" applyAlignment="1">
      <alignment horizontal="center" vertical="center"/>
      <protection/>
    </xf>
    <xf numFmtId="0" fontId="4" fillId="0" borderId="0" xfId="26" applyNumberFormat="1" applyFont="1" applyFill="1" applyAlignment="1">
      <alignment horizontal="center" vertical="center"/>
      <protection/>
    </xf>
    <xf numFmtId="0" fontId="5" fillId="0" borderId="0" xfId="26" applyFont="1" applyFill="1" applyAlignment="1">
      <alignment horizontal="left" vertical="center"/>
      <protection/>
    </xf>
    <xf numFmtId="0" fontId="5" fillId="0" borderId="9" xfId="26" applyNumberFormat="1" applyFont="1" applyFill="1" applyBorder="1" applyAlignment="1">
      <alignment horizontal="center" vertical="center" wrapText="1"/>
      <protection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73" applyFont="1" applyFill="1" applyBorder="1" applyAlignment="1">
      <alignment horizontal="center" vertical="center" wrapText="1"/>
      <protection/>
    </xf>
    <xf numFmtId="0" fontId="35" fillId="18" borderId="9" xfId="7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0" xfId="26" applyFont="1" applyFill="1" applyAlignment="1">
      <alignment vertical="center"/>
      <protection/>
    </xf>
    <xf numFmtId="0" fontId="8" fillId="0" borderId="0" xfId="26" applyNumberFormat="1" applyFont="1" applyFill="1" applyBorder="1" applyAlignment="1">
      <alignment horizontal="center" vertical="center"/>
      <protection/>
    </xf>
    <xf numFmtId="0" fontId="5" fillId="0" borderId="0" xfId="26" applyNumberFormat="1" applyFont="1" applyFill="1" applyBorder="1" applyAlignment="1">
      <alignment horizontal="right" vertical="center"/>
      <protection/>
    </xf>
    <xf numFmtId="0" fontId="5" fillId="0" borderId="9" xfId="26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0" xfId="26" applyFont="1" applyFill="1" applyBorder="1" applyAlignment="1">
      <alignment vertical="center"/>
      <protection/>
    </xf>
    <xf numFmtId="0" fontId="5" fillId="0" borderId="0" xfId="26" applyFont="1" applyFill="1" applyAlignment="1">
      <alignment horizontal="center" vertical="center"/>
      <protection/>
    </xf>
    <xf numFmtId="0" fontId="5" fillId="0" borderId="9" xfId="26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4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下洼项目入库空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下洼项目入库空表" xfId="69"/>
    <cellStyle name="常规 11" xfId="70"/>
    <cellStyle name="常规 13" xfId="71"/>
    <cellStyle name="常规 14" xfId="72"/>
    <cellStyle name="常规 2" xfId="73"/>
    <cellStyle name="常规 3" xfId="74"/>
    <cellStyle name="常规 5" xfId="75"/>
    <cellStyle name="常规 4" xfId="76"/>
    <cellStyle name="常规_正确的2018年所有和合乡整合资金报表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3.625" style="1" customWidth="1"/>
    <col min="2" max="2" width="12.75390625" style="1" customWidth="1"/>
    <col min="3" max="3" width="3.00390625" style="1" customWidth="1"/>
    <col min="4" max="4" width="5.25390625" style="1" customWidth="1"/>
    <col min="5" max="5" width="4.50390625" style="1" customWidth="1"/>
    <col min="6" max="6" width="10.75390625" style="1" customWidth="1"/>
    <col min="7" max="7" width="3.25390625" style="1" customWidth="1"/>
    <col min="8" max="8" width="5.875" style="1" customWidth="1"/>
    <col min="9" max="9" width="3.875" style="1" customWidth="1"/>
    <col min="10" max="10" width="6.75390625" style="1" customWidth="1"/>
    <col min="11" max="11" width="4.375" style="1" customWidth="1"/>
    <col min="12" max="12" width="5.375" style="1" customWidth="1"/>
    <col min="13" max="13" width="4.50390625" style="1" customWidth="1"/>
    <col min="14" max="14" width="4.125" style="1" customWidth="1"/>
    <col min="15" max="15" width="5.625" style="1" customWidth="1"/>
    <col min="16" max="16" width="4.00390625" style="1" customWidth="1"/>
    <col min="17" max="22" width="3.00390625" style="1" customWidth="1"/>
    <col min="23" max="23" width="5.875" style="1" customWidth="1"/>
    <col min="24" max="25" width="4.625" style="1" customWidth="1"/>
    <col min="26" max="26" width="4.375" style="1" customWidth="1"/>
    <col min="27" max="27" width="4.25390625" style="1" customWidth="1"/>
    <col min="28" max="250" width="9.00390625" style="1" customWidth="1"/>
  </cols>
  <sheetData>
    <row r="1" spans="1:2" ht="13.5">
      <c r="A1" s="6" t="s">
        <v>0</v>
      </c>
      <c r="B1" s="7"/>
    </row>
    <row r="2" spans="1:26" s="1" customFormat="1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7" s="1" customFormat="1" ht="24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7"/>
      <c r="M3" s="18"/>
      <c r="N3" s="18"/>
      <c r="O3" s="18"/>
      <c r="P3" s="19"/>
      <c r="Q3" s="19"/>
      <c r="R3" s="19"/>
      <c r="S3" s="19"/>
      <c r="T3" s="19"/>
      <c r="U3" s="19"/>
      <c r="V3" s="22"/>
      <c r="W3" s="23" t="s">
        <v>3</v>
      </c>
      <c r="X3" s="23"/>
      <c r="Y3" s="23"/>
      <c r="Z3" s="23"/>
      <c r="AA3" s="26"/>
    </row>
    <row r="4" spans="1:27" s="1" customFormat="1" ht="27.75" customHeight="1">
      <c r="A4" s="11" t="s">
        <v>4</v>
      </c>
      <c r="B4" s="11" t="s">
        <v>5</v>
      </c>
      <c r="C4" s="11"/>
      <c r="D4" s="11"/>
      <c r="E4" s="11"/>
      <c r="F4" s="11"/>
      <c r="G4" s="11"/>
      <c r="H4" s="11"/>
      <c r="I4" s="11"/>
      <c r="J4" s="11" t="s">
        <v>6</v>
      </c>
      <c r="K4" s="11"/>
      <c r="L4" s="11"/>
      <c r="M4" s="11"/>
      <c r="N4" s="11"/>
      <c r="O4" s="11" t="s">
        <v>7</v>
      </c>
      <c r="P4" s="11" t="s">
        <v>8</v>
      </c>
      <c r="Q4" s="11"/>
      <c r="R4" s="11" t="s">
        <v>9</v>
      </c>
      <c r="S4" s="11"/>
      <c r="T4" s="11" t="s">
        <v>10</v>
      </c>
      <c r="U4" s="11"/>
      <c r="V4" s="24" t="s">
        <v>11</v>
      </c>
      <c r="W4" s="25" t="s">
        <v>12</v>
      </c>
      <c r="X4" s="24" t="s">
        <v>13</v>
      </c>
      <c r="Y4" s="24" t="s">
        <v>14</v>
      </c>
      <c r="Z4" s="24" t="s">
        <v>15</v>
      </c>
      <c r="AA4" s="27" t="s">
        <v>16</v>
      </c>
    </row>
    <row r="5" spans="1:27" s="1" customFormat="1" ht="52.5" customHeight="1">
      <c r="A5" s="11"/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20" t="s">
        <v>29</v>
      </c>
      <c r="O5" s="11"/>
      <c r="P5" s="11" t="s">
        <v>30</v>
      </c>
      <c r="Q5" s="11" t="s">
        <v>31</v>
      </c>
      <c r="R5" s="11" t="s">
        <v>30</v>
      </c>
      <c r="S5" s="11" t="s">
        <v>31</v>
      </c>
      <c r="T5" s="11" t="s">
        <v>30</v>
      </c>
      <c r="U5" s="11" t="s">
        <v>31</v>
      </c>
      <c r="V5" s="24"/>
      <c r="W5" s="25"/>
      <c r="X5" s="24"/>
      <c r="Y5" s="24"/>
      <c r="Z5" s="24"/>
      <c r="AA5" s="28"/>
    </row>
    <row r="6" spans="1:27" s="2" customFormat="1" ht="76.5" customHeight="1">
      <c r="A6" s="12">
        <v>1</v>
      </c>
      <c r="B6" s="13" t="s">
        <v>32</v>
      </c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>
        <v>2000</v>
      </c>
      <c r="I6" s="13">
        <v>6</v>
      </c>
      <c r="J6" s="13">
        <v>170</v>
      </c>
      <c r="K6" s="13">
        <v>130</v>
      </c>
      <c r="L6" s="13">
        <v>40</v>
      </c>
      <c r="M6" s="13"/>
      <c r="N6" s="13"/>
      <c r="O6" s="13" t="s">
        <v>38</v>
      </c>
      <c r="P6" s="13" t="s">
        <v>39</v>
      </c>
      <c r="Q6" s="13" t="s">
        <v>40</v>
      </c>
      <c r="R6" s="13" t="s">
        <v>41</v>
      </c>
      <c r="S6" s="13" t="s">
        <v>42</v>
      </c>
      <c r="T6" s="13" t="s">
        <v>43</v>
      </c>
      <c r="U6" s="13" t="s">
        <v>44</v>
      </c>
      <c r="V6" s="13" t="s">
        <v>45</v>
      </c>
      <c r="W6" s="13">
        <f>L6*0.5</f>
        <v>20</v>
      </c>
      <c r="X6" s="13" t="s">
        <v>46</v>
      </c>
      <c r="Y6" s="13" t="s">
        <v>47</v>
      </c>
      <c r="Z6" s="13" t="s">
        <v>48</v>
      </c>
      <c r="AA6" s="29">
        <v>2018</v>
      </c>
    </row>
    <row r="7" spans="1:27" s="2" customFormat="1" ht="55.5" customHeight="1">
      <c r="A7" s="12">
        <v>2</v>
      </c>
      <c r="B7" s="13" t="s">
        <v>49</v>
      </c>
      <c r="C7" s="13" t="s">
        <v>33</v>
      </c>
      <c r="D7" s="13" t="s">
        <v>50</v>
      </c>
      <c r="E7" s="13" t="s">
        <v>51</v>
      </c>
      <c r="F7" s="13" t="s">
        <v>52</v>
      </c>
      <c r="G7" s="13" t="s">
        <v>53</v>
      </c>
      <c r="H7" s="13">
        <v>500</v>
      </c>
      <c r="I7" s="13" t="s">
        <v>54</v>
      </c>
      <c r="J7" s="13">
        <v>20</v>
      </c>
      <c r="K7" s="13">
        <v>12</v>
      </c>
      <c r="L7" s="13">
        <v>8</v>
      </c>
      <c r="M7" s="13"/>
      <c r="N7" s="13"/>
      <c r="O7" s="13" t="s">
        <v>55</v>
      </c>
      <c r="P7" s="13" t="s">
        <v>56</v>
      </c>
      <c r="Q7" s="13" t="s">
        <v>57</v>
      </c>
      <c r="R7" s="13" t="s">
        <v>41</v>
      </c>
      <c r="S7" s="13" t="s">
        <v>42</v>
      </c>
      <c r="T7" s="13" t="s">
        <v>58</v>
      </c>
      <c r="U7" s="13" t="s">
        <v>59</v>
      </c>
      <c r="V7" s="13" t="s">
        <v>45</v>
      </c>
      <c r="W7" s="13">
        <f aca="true" t="shared" si="0" ref="W7:W29">L7*0.5</f>
        <v>4</v>
      </c>
      <c r="X7" s="13" t="s">
        <v>60</v>
      </c>
      <c r="Y7" s="13" t="s">
        <v>61</v>
      </c>
      <c r="Z7" s="13" t="s">
        <v>48</v>
      </c>
      <c r="AA7" s="29">
        <v>2018</v>
      </c>
    </row>
    <row r="8" spans="1:27" s="2" customFormat="1" ht="66" customHeight="1">
      <c r="A8" s="12">
        <v>3</v>
      </c>
      <c r="B8" s="13" t="s">
        <v>62</v>
      </c>
      <c r="C8" s="13" t="s">
        <v>33</v>
      </c>
      <c r="D8" s="13" t="s">
        <v>34</v>
      </c>
      <c r="E8" s="13" t="s">
        <v>35</v>
      </c>
      <c r="F8" s="14" t="s">
        <v>63</v>
      </c>
      <c r="G8" s="13" t="s">
        <v>64</v>
      </c>
      <c r="H8" s="13">
        <v>1</v>
      </c>
      <c r="I8" s="13">
        <v>4</v>
      </c>
      <c r="J8" s="13">
        <v>70</v>
      </c>
      <c r="K8" s="13">
        <v>42</v>
      </c>
      <c r="L8" s="13">
        <v>28</v>
      </c>
      <c r="M8" s="13"/>
      <c r="N8" s="13"/>
      <c r="O8" s="13" t="s">
        <v>65</v>
      </c>
      <c r="P8" s="13" t="s">
        <v>39</v>
      </c>
      <c r="Q8" s="13" t="s">
        <v>40</v>
      </c>
      <c r="R8" s="13" t="s">
        <v>41</v>
      </c>
      <c r="S8" s="13" t="s">
        <v>42</v>
      </c>
      <c r="T8" s="13" t="s">
        <v>66</v>
      </c>
      <c r="U8" s="13" t="s">
        <v>67</v>
      </c>
      <c r="V8" s="13" t="s">
        <v>45</v>
      </c>
      <c r="W8" s="13">
        <f t="shared" si="0"/>
        <v>14</v>
      </c>
      <c r="X8" s="13" t="s">
        <v>68</v>
      </c>
      <c r="Y8" s="13" t="s">
        <v>69</v>
      </c>
      <c r="Z8" s="13" t="s">
        <v>48</v>
      </c>
      <c r="AA8" s="29" t="s">
        <v>70</v>
      </c>
    </row>
    <row r="9" spans="1:27" s="2" customFormat="1" ht="51" customHeight="1">
      <c r="A9" s="12">
        <v>4</v>
      </c>
      <c r="B9" s="13" t="s">
        <v>71</v>
      </c>
      <c r="C9" s="13" t="s">
        <v>33</v>
      </c>
      <c r="D9" s="13" t="s">
        <v>34</v>
      </c>
      <c r="E9" s="13" t="s">
        <v>72</v>
      </c>
      <c r="F9" s="13" t="s">
        <v>73</v>
      </c>
      <c r="G9" s="13" t="s">
        <v>74</v>
      </c>
      <c r="H9" s="13">
        <v>1</v>
      </c>
      <c r="I9" s="13" t="s">
        <v>75</v>
      </c>
      <c r="J9" s="13">
        <v>40</v>
      </c>
      <c r="K9" s="13">
        <v>24</v>
      </c>
      <c r="L9" s="13">
        <v>16</v>
      </c>
      <c r="M9" s="13"/>
      <c r="N9" s="13"/>
      <c r="O9" s="13" t="s">
        <v>76</v>
      </c>
      <c r="P9" s="13" t="s">
        <v>77</v>
      </c>
      <c r="Q9" s="13" t="s">
        <v>78</v>
      </c>
      <c r="R9" s="13" t="s">
        <v>41</v>
      </c>
      <c r="S9" s="13" t="s">
        <v>42</v>
      </c>
      <c r="T9" s="13" t="s">
        <v>79</v>
      </c>
      <c r="U9" s="13" t="s">
        <v>80</v>
      </c>
      <c r="V9" s="13" t="s">
        <v>45</v>
      </c>
      <c r="W9" s="13">
        <f t="shared" si="0"/>
        <v>8</v>
      </c>
      <c r="X9" s="13" t="s">
        <v>81</v>
      </c>
      <c r="Y9" s="13" t="s">
        <v>82</v>
      </c>
      <c r="Z9" s="13" t="s">
        <v>48</v>
      </c>
      <c r="AA9" s="29">
        <v>2018</v>
      </c>
    </row>
    <row r="10" spans="1:27" s="2" customFormat="1" ht="75" customHeight="1">
      <c r="A10" s="12">
        <v>5</v>
      </c>
      <c r="B10" s="13" t="s">
        <v>83</v>
      </c>
      <c r="C10" s="13" t="s">
        <v>33</v>
      </c>
      <c r="D10" s="13" t="s">
        <v>50</v>
      </c>
      <c r="E10" s="13" t="s">
        <v>84</v>
      </c>
      <c r="F10" s="13" t="s">
        <v>85</v>
      </c>
      <c r="G10" s="13" t="s">
        <v>37</v>
      </c>
      <c r="H10" s="13">
        <v>3000</v>
      </c>
      <c r="I10" s="13" t="s">
        <v>86</v>
      </c>
      <c r="J10" s="13">
        <v>100</v>
      </c>
      <c r="K10" s="13">
        <v>60</v>
      </c>
      <c r="L10" s="13">
        <v>40</v>
      </c>
      <c r="M10" s="13"/>
      <c r="N10" s="13"/>
      <c r="O10" s="13" t="s">
        <v>87</v>
      </c>
      <c r="P10" s="13" t="s">
        <v>56</v>
      </c>
      <c r="Q10" s="13" t="s">
        <v>57</v>
      </c>
      <c r="R10" s="13" t="s">
        <v>41</v>
      </c>
      <c r="S10" s="13" t="s">
        <v>42</v>
      </c>
      <c r="T10" s="13" t="s">
        <v>88</v>
      </c>
      <c r="U10" s="13" t="s">
        <v>89</v>
      </c>
      <c r="V10" s="13" t="s">
        <v>45</v>
      </c>
      <c r="W10" s="13">
        <f t="shared" si="0"/>
        <v>20</v>
      </c>
      <c r="X10" s="13" t="s">
        <v>60</v>
      </c>
      <c r="Y10" s="13" t="s">
        <v>90</v>
      </c>
      <c r="Z10" s="13" t="s">
        <v>48</v>
      </c>
      <c r="AA10" s="29">
        <v>2018</v>
      </c>
    </row>
    <row r="11" spans="1:27" s="2" customFormat="1" ht="57.75" customHeight="1">
      <c r="A11" s="12">
        <v>6</v>
      </c>
      <c r="B11" s="13" t="s">
        <v>91</v>
      </c>
      <c r="C11" s="13" t="s">
        <v>33</v>
      </c>
      <c r="D11" s="13" t="s">
        <v>50</v>
      </c>
      <c r="E11" s="13" t="s">
        <v>92</v>
      </c>
      <c r="F11" s="13" t="s">
        <v>93</v>
      </c>
      <c r="G11" s="13" t="s">
        <v>94</v>
      </c>
      <c r="H11" s="13">
        <v>20</v>
      </c>
      <c r="I11" s="13">
        <v>2</v>
      </c>
      <c r="J11" s="13">
        <v>40</v>
      </c>
      <c r="K11" s="13">
        <v>18</v>
      </c>
      <c r="L11" s="13">
        <v>12</v>
      </c>
      <c r="M11" s="13">
        <v>10</v>
      </c>
      <c r="N11" s="13"/>
      <c r="O11" s="13" t="s">
        <v>95</v>
      </c>
      <c r="P11" s="13" t="s">
        <v>56</v>
      </c>
      <c r="Q11" s="13" t="s">
        <v>57</v>
      </c>
      <c r="R11" s="13" t="s">
        <v>41</v>
      </c>
      <c r="S11" s="13" t="s">
        <v>42</v>
      </c>
      <c r="T11" s="13" t="s">
        <v>96</v>
      </c>
      <c r="U11" s="13" t="s">
        <v>97</v>
      </c>
      <c r="V11" s="13" t="s">
        <v>45</v>
      </c>
      <c r="W11" s="13">
        <f t="shared" si="0"/>
        <v>6</v>
      </c>
      <c r="X11" s="13" t="s">
        <v>98</v>
      </c>
      <c r="Y11" s="13" t="s">
        <v>99</v>
      </c>
      <c r="Z11" s="13" t="s">
        <v>48</v>
      </c>
      <c r="AA11" s="29">
        <v>2018</v>
      </c>
    </row>
    <row r="12" spans="1:27" s="2" customFormat="1" ht="57.75" customHeight="1">
      <c r="A12" s="12">
        <v>7</v>
      </c>
      <c r="B12" s="13" t="s">
        <v>100</v>
      </c>
      <c r="C12" s="13" t="s">
        <v>33</v>
      </c>
      <c r="D12" s="13" t="s">
        <v>50</v>
      </c>
      <c r="E12" s="13" t="s">
        <v>101</v>
      </c>
      <c r="F12" s="13" t="s">
        <v>102</v>
      </c>
      <c r="G12" s="13" t="s">
        <v>94</v>
      </c>
      <c r="H12" s="13">
        <v>200</v>
      </c>
      <c r="I12" s="13" t="s">
        <v>103</v>
      </c>
      <c r="J12" s="13">
        <v>50</v>
      </c>
      <c r="K12" s="13">
        <v>24</v>
      </c>
      <c r="L12" s="13">
        <v>16</v>
      </c>
      <c r="M12" s="13">
        <v>10</v>
      </c>
      <c r="N12" s="13"/>
      <c r="O12" s="13" t="s">
        <v>104</v>
      </c>
      <c r="P12" s="13" t="s">
        <v>105</v>
      </c>
      <c r="Q12" s="13" t="s">
        <v>106</v>
      </c>
      <c r="R12" s="13" t="s">
        <v>41</v>
      </c>
      <c r="S12" s="13" t="s">
        <v>42</v>
      </c>
      <c r="T12" s="13" t="s">
        <v>107</v>
      </c>
      <c r="U12" s="13" t="s">
        <v>108</v>
      </c>
      <c r="V12" s="13" t="s">
        <v>45</v>
      </c>
      <c r="W12" s="13">
        <f t="shared" si="0"/>
        <v>8</v>
      </c>
      <c r="X12" s="13" t="s">
        <v>109</v>
      </c>
      <c r="Y12" s="13" t="s">
        <v>110</v>
      </c>
      <c r="Z12" s="13" t="s">
        <v>48</v>
      </c>
      <c r="AA12" s="29">
        <v>2018</v>
      </c>
    </row>
    <row r="13" spans="1:27" s="2" customFormat="1" ht="57.75" customHeight="1">
      <c r="A13" s="12">
        <v>8</v>
      </c>
      <c r="B13" s="13" t="s">
        <v>111</v>
      </c>
      <c r="C13" s="13" t="s">
        <v>33</v>
      </c>
      <c r="D13" s="13" t="s">
        <v>34</v>
      </c>
      <c r="E13" s="13" t="s">
        <v>101</v>
      </c>
      <c r="F13" s="13" t="s">
        <v>112</v>
      </c>
      <c r="G13" s="13" t="s">
        <v>37</v>
      </c>
      <c r="H13" s="13">
        <v>200</v>
      </c>
      <c r="I13" s="13">
        <v>3</v>
      </c>
      <c r="J13" s="13">
        <v>40</v>
      </c>
      <c r="K13" s="13">
        <v>24</v>
      </c>
      <c r="L13" s="13">
        <v>16</v>
      </c>
      <c r="M13" s="13"/>
      <c r="N13" s="13"/>
      <c r="O13" s="13" t="s">
        <v>113</v>
      </c>
      <c r="P13" s="13" t="s">
        <v>77</v>
      </c>
      <c r="Q13" s="13" t="s">
        <v>78</v>
      </c>
      <c r="R13" s="13" t="s">
        <v>41</v>
      </c>
      <c r="S13" s="13" t="s">
        <v>42</v>
      </c>
      <c r="T13" s="13" t="s">
        <v>107</v>
      </c>
      <c r="U13" s="13" t="s">
        <v>108</v>
      </c>
      <c r="V13" s="13" t="s">
        <v>45</v>
      </c>
      <c r="W13" s="13">
        <f t="shared" si="0"/>
        <v>8</v>
      </c>
      <c r="X13" s="13" t="s">
        <v>114</v>
      </c>
      <c r="Y13" s="13" t="s">
        <v>115</v>
      </c>
      <c r="Z13" s="13" t="s">
        <v>48</v>
      </c>
      <c r="AA13" s="29">
        <v>2018</v>
      </c>
    </row>
    <row r="14" spans="1:27" s="2" customFormat="1" ht="78" customHeight="1">
      <c r="A14" s="12">
        <v>9</v>
      </c>
      <c r="B14" s="13" t="s">
        <v>116</v>
      </c>
      <c r="C14" s="13" t="s">
        <v>33</v>
      </c>
      <c r="D14" s="13" t="s">
        <v>117</v>
      </c>
      <c r="E14" s="13" t="s">
        <v>118</v>
      </c>
      <c r="F14" s="13" t="s">
        <v>119</v>
      </c>
      <c r="G14" s="13" t="s">
        <v>74</v>
      </c>
      <c r="H14" s="13">
        <v>1</v>
      </c>
      <c r="I14" s="13" t="s">
        <v>86</v>
      </c>
      <c r="J14" s="13">
        <v>60</v>
      </c>
      <c r="K14" s="13">
        <v>24</v>
      </c>
      <c r="L14" s="13">
        <v>16</v>
      </c>
      <c r="M14" s="13">
        <v>20</v>
      </c>
      <c r="N14" s="13"/>
      <c r="O14" s="13" t="s">
        <v>120</v>
      </c>
      <c r="P14" s="13" t="s">
        <v>105</v>
      </c>
      <c r="Q14" s="13" t="s">
        <v>106</v>
      </c>
      <c r="R14" s="13" t="s">
        <v>41</v>
      </c>
      <c r="S14" s="13" t="s">
        <v>42</v>
      </c>
      <c r="T14" s="13" t="s">
        <v>118</v>
      </c>
      <c r="U14" s="13" t="s">
        <v>121</v>
      </c>
      <c r="V14" s="13" t="s">
        <v>45</v>
      </c>
      <c r="W14" s="13">
        <f t="shared" si="0"/>
        <v>8</v>
      </c>
      <c r="X14" s="13" t="s">
        <v>60</v>
      </c>
      <c r="Y14" s="13" t="s">
        <v>122</v>
      </c>
      <c r="Z14" s="13" t="s">
        <v>48</v>
      </c>
      <c r="AA14" s="29">
        <v>2018</v>
      </c>
    </row>
    <row r="15" spans="1:27" s="2" customFormat="1" ht="63" customHeight="1">
      <c r="A15" s="12">
        <v>10</v>
      </c>
      <c r="B15" s="13" t="s">
        <v>123</v>
      </c>
      <c r="C15" s="13" t="s">
        <v>33</v>
      </c>
      <c r="D15" s="13" t="s">
        <v>50</v>
      </c>
      <c r="E15" s="13" t="s">
        <v>124</v>
      </c>
      <c r="F15" s="13" t="s">
        <v>125</v>
      </c>
      <c r="G15" s="13" t="s">
        <v>126</v>
      </c>
      <c r="H15" s="13">
        <v>50</v>
      </c>
      <c r="I15" s="13">
        <v>5</v>
      </c>
      <c r="J15" s="13">
        <v>50</v>
      </c>
      <c r="K15" s="13">
        <v>30</v>
      </c>
      <c r="L15" s="13">
        <v>20</v>
      </c>
      <c r="M15" s="13"/>
      <c r="N15" s="13"/>
      <c r="O15" s="13" t="s">
        <v>127</v>
      </c>
      <c r="P15" s="13" t="s">
        <v>128</v>
      </c>
      <c r="Q15" s="13" t="s">
        <v>129</v>
      </c>
      <c r="R15" s="13" t="s">
        <v>41</v>
      </c>
      <c r="S15" s="13" t="s">
        <v>42</v>
      </c>
      <c r="T15" s="13" t="s">
        <v>124</v>
      </c>
      <c r="U15" s="13" t="s">
        <v>124</v>
      </c>
      <c r="V15" s="13" t="s">
        <v>45</v>
      </c>
      <c r="W15" s="13">
        <f t="shared" si="0"/>
        <v>10</v>
      </c>
      <c r="X15" s="13" t="s">
        <v>60</v>
      </c>
      <c r="Y15" s="13" t="s">
        <v>130</v>
      </c>
      <c r="Z15" s="13" t="s">
        <v>48</v>
      </c>
      <c r="AA15" s="29">
        <v>2018</v>
      </c>
    </row>
    <row r="16" spans="1:27" s="2" customFormat="1" ht="57.75" customHeight="1">
      <c r="A16" s="12">
        <v>11</v>
      </c>
      <c r="B16" s="13" t="s">
        <v>131</v>
      </c>
      <c r="C16" s="13" t="s">
        <v>33</v>
      </c>
      <c r="D16" s="13" t="s">
        <v>34</v>
      </c>
      <c r="E16" s="13" t="s">
        <v>101</v>
      </c>
      <c r="F16" s="13" t="s">
        <v>132</v>
      </c>
      <c r="G16" s="13" t="s">
        <v>37</v>
      </c>
      <c r="H16" s="13">
        <v>200</v>
      </c>
      <c r="I16" s="13">
        <v>2</v>
      </c>
      <c r="J16" s="13">
        <v>208</v>
      </c>
      <c r="K16" s="13">
        <v>188</v>
      </c>
      <c r="L16" s="13">
        <v>20</v>
      </c>
      <c r="M16" s="13"/>
      <c r="N16" s="13"/>
      <c r="O16" s="13" t="s">
        <v>133</v>
      </c>
      <c r="P16" s="13" t="s">
        <v>56</v>
      </c>
      <c r="Q16" s="13" t="s">
        <v>57</v>
      </c>
      <c r="R16" s="13" t="s">
        <v>41</v>
      </c>
      <c r="S16" s="13" t="s">
        <v>42</v>
      </c>
      <c r="T16" s="13" t="s">
        <v>107</v>
      </c>
      <c r="U16" s="13" t="s">
        <v>108</v>
      </c>
      <c r="V16" s="13" t="s">
        <v>45</v>
      </c>
      <c r="W16" s="13">
        <f t="shared" si="0"/>
        <v>10</v>
      </c>
      <c r="X16" s="13" t="s">
        <v>114</v>
      </c>
      <c r="Y16" s="13" t="s">
        <v>134</v>
      </c>
      <c r="Z16" s="13" t="s">
        <v>48</v>
      </c>
      <c r="AA16" s="29">
        <v>2018</v>
      </c>
    </row>
    <row r="17" spans="1:27" s="2" customFormat="1" ht="57.75" customHeight="1">
      <c r="A17" s="12">
        <v>12</v>
      </c>
      <c r="B17" s="13" t="s">
        <v>135</v>
      </c>
      <c r="C17" s="13" t="s">
        <v>33</v>
      </c>
      <c r="D17" s="13" t="s">
        <v>34</v>
      </c>
      <c r="E17" s="13" t="s">
        <v>136</v>
      </c>
      <c r="F17" s="13" t="s">
        <v>137</v>
      </c>
      <c r="G17" s="13" t="s">
        <v>74</v>
      </c>
      <c r="H17" s="13">
        <v>1</v>
      </c>
      <c r="I17" s="13">
        <v>2</v>
      </c>
      <c r="J17" s="13">
        <v>126.5</v>
      </c>
      <c r="K17" s="13">
        <v>106.5</v>
      </c>
      <c r="L17" s="13">
        <v>20</v>
      </c>
      <c r="M17" s="13"/>
      <c r="N17" s="13"/>
      <c r="O17" s="13" t="s">
        <v>138</v>
      </c>
      <c r="P17" s="13" t="s">
        <v>39</v>
      </c>
      <c r="Q17" s="13" t="s">
        <v>40</v>
      </c>
      <c r="R17" s="13" t="s">
        <v>41</v>
      </c>
      <c r="S17" s="13" t="s">
        <v>42</v>
      </c>
      <c r="T17" s="13" t="s">
        <v>79</v>
      </c>
      <c r="U17" s="13" t="s">
        <v>80</v>
      </c>
      <c r="V17" s="13" t="s">
        <v>45</v>
      </c>
      <c r="W17" s="13">
        <f t="shared" si="0"/>
        <v>10</v>
      </c>
      <c r="X17" s="13" t="s">
        <v>139</v>
      </c>
      <c r="Y17" s="13" t="s">
        <v>140</v>
      </c>
      <c r="Z17" s="13" t="s">
        <v>48</v>
      </c>
      <c r="AA17" s="29">
        <v>2018</v>
      </c>
    </row>
    <row r="18" spans="1:27" s="2" customFormat="1" ht="57.75" customHeight="1">
      <c r="A18" s="12">
        <v>13</v>
      </c>
      <c r="B18" s="13" t="s">
        <v>141</v>
      </c>
      <c r="C18" s="13" t="s">
        <v>33</v>
      </c>
      <c r="D18" s="13" t="s">
        <v>50</v>
      </c>
      <c r="E18" s="13" t="s">
        <v>136</v>
      </c>
      <c r="F18" s="13" t="s">
        <v>142</v>
      </c>
      <c r="G18" s="13" t="s">
        <v>74</v>
      </c>
      <c r="H18" s="13">
        <v>1</v>
      </c>
      <c r="I18" s="13">
        <v>2</v>
      </c>
      <c r="J18" s="13">
        <v>33</v>
      </c>
      <c r="K18" s="13">
        <v>29</v>
      </c>
      <c r="L18" s="13">
        <v>4</v>
      </c>
      <c r="M18" s="13"/>
      <c r="N18" s="13"/>
      <c r="O18" s="13" t="s">
        <v>143</v>
      </c>
      <c r="P18" s="13" t="s">
        <v>56</v>
      </c>
      <c r="Q18" s="13" t="s">
        <v>57</v>
      </c>
      <c r="R18" s="13" t="s">
        <v>41</v>
      </c>
      <c r="S18" s="13" t="s">
        <v>42</v>
      </c>
      <c r="T18" s="13" t="s">
        <v>79</v>
      </c>
      <c r="U18" s="13" t="s">
        <v>80</v>
      </c>
      <c r="V18" s="13" t="s">
        <v>45</v>
      </c>
      <c r="W18" s="13">
        <f t="shared" si="0"/>
        <v>2</v>
      </c>
      <c r="X18" s="13" t="s">
        <v>139</v>
      </c>
      <c r="Y18" s="13" t="s">
        <v>140</v>
      </c>
      <c r="Z18" s="13" t="s">
        <v>48</v>
      </c>
      <c r="AA18" s="29">
        <v>2018</v>
      </c>
    </row>
    <row r="19" spans="1:27" s="2" customFormat="1" ht="57.75" customHeight="1">
      <c r="A19" s="12">
        <v>14</v>
      </c>
      <c r="B19" s="13" t="s">
        <v>144</v>
      </c>
      <c r="C19" s="13" t="s">
        <v>33</v>
      </c>
      <c r="D19" s="13" t="s">
        <v>50</v>
      </c>
      <c r="E19" s="13" t="s">
        <v>145</v>
      </c>
      <c r="F19" s="13" t="s">
        <v>146</v>
      </c>
      <c r="G19" s="13" t="s">
        <v>94</v>
      </c>
      <c r="H19" s="13">
        <v>5</v>
      </c>
      <c r="I19" s="13">
        <v>2</v>
      </c>
      <c r="J19" s="13">
        <v>5</v>
      </c>
      <c r="K19" s="13">
        <v>3</v>
      </c>
      <c r="L19" s="13">
        <v>2</v>
      </c>
      <c r="M19" s="13"/>
      <c r="N19" s="13"/>
      <c r="O19" s="13" t="s">
        <v>147</v>
      </c>
      <c r="P19" s="13" t="s">
        <v>105</v>
      </c>
      <c r="Q19" s="13" t="s">
        <v>106</v>
      </c>
      <c r="R19" s="13" t="s">
        <v>41</v>
      </c>
      <c r="S19" s="13" t="s">
        <v>42</v>
      </c>
      <c r="T19" s="13" t="s">
        <v>148</v>
      </c>
      <c r="U19" s="13" t="s">
        <v>149</v>
      </c>
      <c r="V19" s="13" t="s">
        <v>45</v>
      </c>
      <c r="W19" s="13">
        <f t="shared" si="0"/>
        <v>1</v>
      </c>
      <c r="X19" s="13" t="s">
        <v>90</v>
      </c>
      <c r="Y19" s="13" t="s">
        <v>150</v>
      </c>
      <c r="Z19" s="13" t="s">
        <v>48</v>
      </c>
      <c r="AA19" s="29">
        <v>2018</v>
      </c>
    </row>
    <row r="20" spans="1:27" s="2" customFormat="1" ht="57.75" customHeight="1">
      <c r="A20" s="12">
        <v>15</v>
      </c>
      <c r="B20" s="13" t="s">
        <v>151</v>
      </c>
      <c r="C20" s="13" t="s">
        <v>33</v>
      </c>
      <c r="D20" s="13" t="s">
        <v>117</v>
      </c>
      <c r="E20" s="13" t="s">
        <v>152</v>
      </c>
      <c r="F20" s="13" t="s">
        <v>153</v>
      </c>
      <c r="G20" s="13" t="s">
        <v>94</v>
      </c>
      <c r="H20" s="13">
        <v>115</v>
      </c>
      <c r="I20" s="13">
        <v>3</v>
      </c>
      <c r="J20" s="13">
        <v>95</v>
      </c>
      <c r="K20" s="13">
        <v>57</v>
      </c>
      <c r="L20" s="13">
        <v>38</v>
      </c>
      <c r="M20" s="13"/>
      <c r="N20" s="13"/>
      <c r="O20" s="13" t="s">
        <v>154</v>
      </c>
      <c r="P20" s="13" t="s">
        <v>128</v>
      </c>
      <c r="Q20" s="13" t="s">
        <v>129</v>
      </c>
      <c r="R20" s="13" t="s">
        <v>41</v>
      </c>
      <c r="S20" s="13" t="s">
        <v>42</v>
      </c>
      <c r="T20" s="13" t="s">
        <v>58</v>
      </c>
      <c r="U20" s="13" t="s">
        <v>155</v>
      </c>
      <c r="V20" s="13" t="s">
        <v>45</v>
      </c>
      <c r="W20" s="13">
        <f t="shared" si="0"/>
        <v>19</v>
      </c>
      <c r="X20" s="13" t="s">
        <v>98</v>
      </c>
      <c r="Y20" s="13" t="s">
        <v>156</v>
      </c>
      <c r="Z20" s="13" t="s">
        <v>48</v>
      </c>
      <c r="AA20" s="29">
        <v>2018</v>
      </c>
    </row>
    <row r="21" spans="1:27" s="2" customFormat="1" ht="57.75" customHeight="1">
      <c r="A21" s="12">
        <v>16</v>
      </c>
      <c r="B21" s="13" t="s">
        <v>157</v>
      </c>
      <c r="C21" s="13" t="s">
        <v>33</v>
      </c>
      <c r="D21" s="13" t="s">
        <v>34</v>
      </c>
      <c r="E21" s="13" t="s">
        <v>158</v>
      </c>
      <c r="F21" s="13" t="s">
        <v>159</v>
      </c>
      <c r="G21" s="13" t="s">
        <v>37</v>
      </c>
      <c r="H21" s="13">
        <v>1500</v>
      </c>
      <c r="I21" s="13">
        <v>1</v>
      </c>
      <c r="J21" s="13">
        <v>140</v>
      </c>
      <c r="K21" s="13">
        <v>60</v>
      </c>
      <c r="L21" s="13">
        <v>40</v>
      </c>
      <c r="M21" s="13">
        <v>40</v>
      </c>
      <c r="N21" s="13"/>
      <c r="O21" s="13" t="s">
        <v>160</v>
      </c>
      <c r="P21" s="13" t="s">
        <v>56</v>
      </c>
      <c r="Q21" s="13" t="s">
        <v>57</v>
      </c>
      <c r="R21" s="13" t="s">
        <v>41</v>
      </c>
      <c r="S21" s="13" t="s">
        <v>42</v>
      </c>
      <c r="T21" s="13" t="s">
        <v>161</v>
      </c>
      <c r="U21" s="13" t="s">
        <v>162</v>
      </c>
      <c r="V21" s="13" t="s">
        <v>45</v>
      </c>
      <c r="W21" s="13">
        <f t="shared" si="0"/>
        <v>20</v>
      </c>
      <c r="X21" s="13" t="s">
        <v>163</v>
      </c>
      <c r="Y21" s="13" t="s">
        <v>164</v>
      </c>
      <c r="Z21" s="13" t="s">
        <v>48</v>
      </c>
      <c r="AA21" s="29">
        <v>2018</v>
      </c>
    </row>
    <row r="22" spans="1:27" s="2" customFormat="1" ht="87.75" customHeight="1">
      <c r="A22" s="12">
        <v>17</v>
      </c>
      <c r="B22" s="13" t="s">
        <v>165</v>
      </c>
      <c r="C22" s="13" t="s">
        <v>33</v>
      </c>
      <c r="D22" s="13" t="s">
        <v>117</v>
      </c>
      <c r="E22" s="13" t="s">
        <v>166</v>
      </c>
      <c r="F22" s="13" t="s">
        <v>167</v>
      </c>
      <c r="G22" s="13" t="s">
        <v>94</v>
      </c>
      <c r="H22" s="13">
        <v>135</v>
      </c>
      <c r="I22" s="13">
        <v>2</v>
      </c>
      <c r="J22" s="13">
        <v>90</v>
      </c>
      <c r="K22" s="13">
        <v>54</v>
      </c>
      <c r="L22" s="13">
        <v>36</v>
      </c>
      <c r="M22" s="13"/>
      <c r="N22" s="13"/>
      <c r="O22" s="13" t="s">
        <v>168</v>
      </c>
      <c r="P22" s="13" t="s">
        <v>128</v>
      </c>
      <c r="Q22" s="13" t="s">
        <v>129</v>
      </c>
      <c r="R22" s="13" t="s">
        <v>41</v>
      </c>
      <c r="S22" s="13" t="s">
        <v>42</v>
      </c>
      <c r="T22" s="13" t="s">
        <v>169</v>
      </c>
      <c r="U22" s="13" t="s">
        <v>170</v>
      </c>
      <c r="V22" s="13" t="s">
        <v>45</v>
      </c>
      <c r="W22" s="13">
        <f t="shared" si="0"/>
        <v>18</v>
      </c>
      <c r="X22" s="13" t="s">
        <v>171</v>
      </c>
      <c r="Y22" s="13" t="s">
        <v>172</v>
      </c>
      <c r="Z22" s="13" t="s">
        <v>48</v>
      </c>
      <c r="AA22" s="29">
        <v>2018</v>
      </c>
    </row>
    <row r="23" spans="1:27" s="2" customFormat="1" ht="54" customHeight="1">
      <c r="A23" s="12">
        <v>18</v>
      </c>
      <c r="B23" s="13" t="s">
        <v>173</v>
      </c>
      <c r="C23" s="13" t="s">
        <v>33</v>
      </c>
      <c r="D23" s="13" t="s">
        <v>34</v>
      </c>
      <c r="E23" s="13" t="s">
        <v>174</v>
      </c>
      <c r="F23" s="13" t="s">
        <v>175</v>
      </c>
      <c r="G23" s="13" t="s">
        <v>37</v>
      </c>
      <c r="H23" s="13">
        <v>100</v>
      </c>
      <c r="I23" s="13">
        <v>2</v>
      </c>
      <c r="J23" s="13">
        <v>13</v>
      </c>
      <c r="K23" s="13">
        <v>4.2</v>
      </c>
      <c r="L23" s="13">
        <v>2.8</v>
      </c>
      <c r="M23" s="13">
        <v>6</v>
      </c>
      <c r="N23" s="13"/>
      <c r="O23" s="13" t="s">
        <v>176</v>
      </c>
      <c r="P23" s="13" t="s">
        <v>39</v>
      </c>
      <c r="Q23" s="13" t="s">
        <v>40</v>
      </c>
      <c r="R23" s="13" t="s">
        <v>41</v>
      </c>
      <c r="S23" s="13" t="s">
        <v>42</v>
      </c>
      <c r="T23" s="13" t="s">
        <v>58</v>
      </c>
      <c r="U23" s="13" t="s">
        <v>155</v>
      </c>
      <c r="V23" s="13" t="s">
        <v>45</v>
      </c>
      <c r="W23" s="13">
        <f t="shared" si="0"/>
        <v>1.4</v>
      </c>
      <c r="X23" s="13" t="s">
        <v>60</v>
      </c>
      <c r="Y23" s="13" t="s">
        <v>82</v>
      </c>
      <c r="Z23" s="13" t="s">
        <v>48</v>
      </c>
      <c r="AA23" s="29">
        <v>2018</v>
      </c>
    </row>
    <row r="24" spans="1:27" s="2" customFormat="1" ht="57.75" customHeight="1">
      <c r="A24" s="12">
        <v>19</v>
      </c>
      <c r="B24" s="13" t="s">
        <v>177</v>
      </c>
      <c r="C24" s="13" t="s">
        <v>33</v>
      </c>
      <c r="D24" s="13" t="s">
        <v>117</v>
      </c>
      <c r="E24" s="13" t="s">
        <v>118</v>
      </c>
      <c r="F24" s="13" t="s">
        <v>178</v>
      </c>
      <c r="G24" s="13" t="s">
        <v>179</v>
      </c>
      <c r="H24" s="13">
        <v>15</v>
      </c>
      <c r="I24" s="13" t="s">
        <v>75</v>
      </c>
      <c r="J24" s="13">
        <v>15</v>
      </c>
      <c r="K24" s="13">
        <v>9</v>
      </c>
      <c r="L24" s="13">
        <v>6</v>
      </c>
      <c r="M24" s="13"/>
      <c r="N24" s="13"/>
      <c r="O24" s="13" t="s">
        <v>180</v>
      </c>
      <c r="P24" s="13" t="s">
        <v>181</v>
      </c>
      <c r="Q24" s="13" t="s">
        <v>182</v>
      </c>
      <c r="R24" s="13" t="s">
        <v>41</v>
      </c>
      <c r="S24" s="13" t="s">
        <v>42</v>
      </c>
      <c r="T24" s="13" t="s">
        <v>183</v>
      </c>
      <c r="U24" s="13" t="s">
        <v>184</v>
      </c>
      <c r="V24" s="13" t="s">
        <v>45</v>
      </c>
      <c r="W24" s="13">
        <f t="shared" si="0"/>
        <v>3</v>
      </c>
      <c r="X24" s="13" t="s">
        <v>61</v>
      </c>
      <c r="Y24" s="13" t="s">
        <v>185</v>
      </c>
      <c r="Z24" s="13" t="s">
        <v>48</v>
      </c>
      <c r="AA24" s="29">
        <v>2018</v>
      </c>
    </row>
    <row r="25" spans="1:27" s="2" customFormat="1" ht="57.75" customHeight="1">
      <c r="A25" s="12">
        <v>20</v>
      </c>
      <c r="B25" s="13" t="s">
        <v>186</v>
      </c>
      <c r="C25" s="13" t="s">
        <v>33</v>
      </c>
      <c r="D25" s="13" t="s">
        <v>117</v>
      </c>
      <c r="E25" s="13" t="s">
        <v>187</v>
      </c>
      <c r="F25" s="13" t="s">
        <v>188</v>
      </c>
      <c r="G25" s="13" t="s">
        <v>179</v>
      </c>
      <c r="H25" s="13">
        <v>30</v>
      </c>
      <c r="I25" s="13" t="s">
        <v>75</v>
      </c>
      <c r="J25" s="13">
        <v>20</v>
      </c>
      <c r="K25" s="13">
        <v>12</v>
      </c>
      <c r="L25" s="13">
        <v>8</v>
      </c>
      <c r="M25" s="13"/>
      <c r="N25" s="13"/>
      <c r="O25" s="13" t="s">
        <v>189</v>
      </c>
      <c r="P25" s="13" t="s">
        <v>181</v>
      </c>
      <c r="Q25" s="13" t="s">
        <v>182</v>
      </c>
      <c r="R25" s="13" t="s">
        <v>41</v>
      </c>
      <c r="S25" s="13" t="s">
        <v>42</v>
      </c>
      <c r="T25" s="13" t="s">
        <v>96</v>
      </c>
      <c r="U25" s="13" t="s">
        <v>97</v>
      </c>
      <c r="V25" s="13" t="s">
        <v>45</v>
      </c>
      <c r="W25" s="13">
        <f t="shared" si="0"/>
        <v>4</v>
      </c>
      <c r="X25" s="13" t="s">
        <v>61</v>
      </c>
      <c r="Y25" s="13" t="s">
        <v>185</v>
      </c>
      <c r="Z25" s="13" t="s">
        <v>48</v>
      </c>
      <c r="AA25" s="29">
        <v>2018</v>
      </c>
    </row>
    <row r="26" spans="1:27" s="2" customFormat="1" ht="54.75" customHeight="1">
      <c r="A26" s="12">
        <v>21</v>
      </c>
      <c r="B26" s="13" t="s">
        <v>190</v>
      </c>
      <c r="C26" s="13" t="s">
        <v>33</v>
      </c>
      <c r="D26" s="13" t="s">
        <v>117</v>
      </c>
      <c r="E26" s="13" t="s">
        <v>191</v>
      </c>
      <c r="F26" s="13" t="s">
        <v>188</v>
      </c>
      <c r="G26" s="13" t="s">
        <v>179</v>
      </c>
      <c r="H26" s="13">
        <v>30</v>
      </c>
      <c r="I26" s="13" t="s">
        <v>75</v>
      </c>
      <c r="J26" s="13">
        <v>20</v>
      </c>
      <c r="K26" s="13">
        <v>12</v>
      </c>
      <c r="L26" s="13">
        <v>8</v>
      </c>
      <c r="M26" s="13"/>
      <c r="N26" s="13"/>
      <c r="O26" s="13" t="s">
        <v>189</v>
      </c>
      <c r="P26" s="13" t="s">
        <v>181</v>
      </c>
      <c r="Q26" s="13" t="s">
        <v>182</v>
      </c>
      <c r="R26" s="13" t="s">
        <v>41</v>
      </c>
      <c r="S26" s="13" t="s">
        <v>42</v>
      </c>
      <c r="T26" s="13" t="s">
        <v>192</v>
      </c>
      <c r="U26" s="13" t="s">
        <v>193</v>
      </c>
      <c r="V26" s="13" t="s">
        <v>45</v>
      </c>
      <c r="W26" s="13">
        <f t="shared" si="0"/>
        <v>4</v>
      </c>
      <c r="X26" s="13" t="s">
        <v>171</v>
      </c>
      <c r="Y26" s="13" t="s">
        <v>172</v>
      </c>
      <c r="Z26" s="13" t="s">
        <v>48</v>
      </c>
      <c r="AA26" s="29">
        <v>2018</v>
      </c>
    </row>
    <row r="27" spans="1:27" s="2" customFormat="1" ht="57.75" customHeight="1">
      <c r="A27" s="12">
        <v>22</v>
      </c>
      <c r="B27" s="13" t="s">
        <v>194</v>
      </c>
      <c r="C27" s="13" t="s">
        <v>33</v>
      </c>
      <c r="D27" s="13" t="s">
        <v>117</v>
      </c>
      <c r="E27" s="13" t="s">
        <v>145</v>
      </c>
      <c r="F27" s="13" t="s">
        <v>195</v>
      </c>
      <c r="G27" s="13" t="s">
        <v>179</v>
      </c>
      <c r="H27" s="13">
        <v>18</v>
      </c>
      <c r="I27" s="13" t="s">
        <v>75</v>
      </c>
      <c r="J27" s="13">
        <v>20</v>
      </c>
      <c r="K27" s="13">
        <v>12</v>
      </c>
      <c r="L27" s="13">
        <v>8</v>
      </c>
      <c r="M27" s="13"/>
      <c r="N27" s="13"/>
      <c r="O27" s="13" t="s">
        <v>196</v>
      </c>
      <c r="P27" s="13" t="s">
        <v>181</v>
      </c>
      <c r="Q27" s="13" t="s">
        <v>182</v>
      </c>
      <c r="R27" s="13" t="s">
        <v>41</v>
      </c>
      <c r="S27" s="13" t="s">
        <v>42</v>
      </c>
      <c r="T27" s="13" t="s">
        <v>148</v>
      </c>
      <c r="U27" s="13" t="s">
        <v>149</v>
      </c>
      <c r="V27" s="13" t="s">
        <v>45</v>
      </c>
      <c r="W27" s="13">
        <f t="shared" si="0"/>
        <v>4</v>
      </c>
      <c r="X27" s="13" t="s">
        <v>197</v>
      </c>
      <c r="Y27" s="13" t="s">
        <v>198</v>
      </c>
      <c r="Z27" s="13" t="s">
        <v>48</v>
      </c>
      <c r="AA27" s="29">
        <v>2018</v>
      </c>
    </row>
    <row r="28" spans="1:27" s="2" customFormat="1" ht="57.75" customHeight="1">
      <c r="A28" s="12">
        <v>23</v>
      </c>
      <c r="B28" s="13" t="s">
        <v>199</v>
      </c>
      <c r="C28" s="13" t="s">
        <v>33</v>
      </c>
      <c r="D28" s="13" t="s">
        <v>117</v>
      </c>
      <c r="E28" s="13" t="s">
        <v>200</v>
      </c>
      <c r="F28" s="13" t="s">
        <v>201</v>
      </c>
      <c r="G28" s="13" t="s">
        <v>179</v>
      </c>
      <c r="H28" s="13">
        <v>20</v>
      </c>
      <c r="I28" s="13" t="s">
        <v>75</v>
      </c>
      <c r="J28" s="13">
        <v>20</v>
      </c>
      <c r="K28" s="13">
        <v>12</v>
      </c>
      <c r="L28" s="13">
        <v>8</v>
      </c>
      <c r="M28" s="13"/>
      <c r="N28" s="13"/>
      <c r="O28" s="13" t="s">
        <v>180</v>
      </c>
      <c r="P28" s="13" t="s">
        <v>181</v>
      </c>
      <c r="Q28" s="13" t="s">
        <v>182</v>
      </c>
      <c r="R28" s="13" t="s">
        <v>41</v>
      </c>
      <c r="S28" s="13" t="s">
        <v>42</v>
      </c>
      <c r="T28" s="13" t="s">
        <v>202</v>
      </c>
      <c r="U28" s="13" t="s">
        <v>203</v>
      </c>
      <c r="V28" s="13" t="s">
        <v>45</v>
      </c>
      <c r="W28" s="13">
        <f t="shared" si="0"/>
        <v>4</v>
      </c>
      <c r="X28" s="13" t="s">
        <v>197</v>
      </c>
      <c r="Y28" s="13" t="s">
        <v>198</v>
      </c>
      <c r="Z28" s="13" t="s">
        <v>48</v>
      </c>
      <c r="AA28" s="29">
        <v>2018</v>
      </c>
    </row>
    <row r="29" spans="1:27" s="2" customFormat="1" ht="57.75" customHeight="1">
      <c r="A29" s="12">
        <v>24</v>
      </c>
      <c r="B29" s="13" t="s">
        <v>204</v>
      </c>
      <c r="C29" s="13" t="s">
        <v>33</v>
      </c>
      <c r="D29" s="13" t="s">
        <v>34</v>
      </c>
      <c r="E29" s="13" t="s">
        <v>174</v>
      </c>
      <c r="F29" s="13" t="s">
        <v>205</v>
      </c>
      <c r="G29" s="13" t="s">
        <v>37</v>
      </c>
      <c r="H29" s="13">
        <v>100</v>
      </c>
      <c r="I29" s="13">
        <v>2</v>
      </c>
      <c r="J29" s="13">
        <v>19</v>
      </c>
      <c r="K29" s="13">
        <v>7.8</v>
      </c>
      <c r="L29" s="13">
        <v>2.4</v>
      </c>
      <c r="M29" s="13">
        <v>6</v>
      </c>
      <c r="N29" s="13">
        <v>2.8</v>
      </c>
      <c r="O29" s="13" t="s">
        <v>206</v>
      </c>
      <c r="P29" s="13" t="s">
        <v>39</v>
      </c>
      <c r="Q29" s="13" t="s">
        <v>40</v>
      </c>
      <c r="R29" s="13" t="s">
        <v>41</v>
      </c>
      <c r="S29" s="13" t="s">
        <v>42</v>
      </c>
      <c r="T29" s="13" t="s">
        <v>58</v>
      </c>
      <c r="U29" s="13" t="s">
        <v>155</v>
      </c>
      <c r="V29" s="13" t="s">
        <v>45</v>
      </c>
      <c r="W29" s="13">
        <f t="shared" si="0"/>
        <v>1.2</v>
      </c>
      <c r="X29" s="13" t="s">
        <v>185</v>
      </c>
      <c r="Y29" s="13" t="s">
        <v>207</v>
      </c>
      <c r="Z29" s="13" t="s">
        <v>48</v>
      </c>
      <c r="AA29" s="29">
        <v>2018</v>
      </c>
    </row>
    <row r="30" spans="1:27" s="3" customFormat="1" ht="30" customHeight="1">
      <c r="A30" s="12"/>
      <c r="B30" s="13" t="s">
        <v>208</v>
      </c>
      <c r="C30" s="13"/>
      <c r="D30" s="13"/>
      <c r="E30" s="13"/>
      <c r="F30" s="13"/>
      <c r="G30" s="13"/>
      <c r="H30" s="13">
        <f aca="true" t="shared" si="1" ref="H30:N30">SUM(H6:H29)</f>
        <v>8243</v>
      </c>
      <c r="I30" s="13">
        <f t="shared" si="1"/>
        <v>38</v>
      </c>
      <c r="J30" s="13">
        <f t="shared" si="1"/>
        <v>1464.5</v>
      </c>
      <c r="K30" s="13">
        <f t="shared" si="1"/>
        <v>954.5</v>
      </c>
      <c r="L30" s="13">
        <f t="shared" si="1"/>
        <v>415.2</v>
      </c>
      <c r="M30" s="13">
        <f t="shared" si="1"/>
        <v>92</v>
      </c>
      <c r="N30" s="13">
        <f t="shared" si="1"/>
        <v>2.8</v>
      </c>
      <c r="O30" s="13"/>
      <c r="P30" s="13"/>
      <c r="Q30" s="13"/>
      <c r="R30" s="13"/>
      <c r="S30" s="13"/>
      <c r="T30" s="13"/>
      <c r="U30" s="13"/>
      <c r="V30" s="13"/>
      <c r="W30" s="13">
        <f>SUM(W4:W29)</f>
        <v>207.6</v>
      </c>
      <c r="X30" s="13"/>
      <c r="Y30" s="13"/>
      <c r="Z30" s="13"/>
      <c r="AA30" s="30"/>
    </row>
    <row r="31" spans="1:27" s="4" customFormat="1" ht="72" customHeight="1">
      <c r="A31" s="12">
        <v>53</v>
      </c>
      <c r="B31" s="13" t="s">
        <v>209</v>
      </c>
      <c r="C31" s="13" t="s">
        <v>210</v>
      </c>
      <c r="D31" s="13" t="s">
        <v>211</v>
      </c>
      <c r="E31" s="13" t="s">
        <v>212</v>
      </c>
      <c r="F31" s="13" t="s">
        <v>213</v>
      </c>
      <c r="G31" s="13" t="s">
        <v>214</v>
      </c>
      <c r="H31" s="13">
        <v>14</v>
      </c>
      <c r="I31" s="13">
        <v>4</v>
      </c>
      <c r="J31" s="13">
        <v>1400</v>
      </c>
      <c r="K31" s="13">
        <v>0</v>
      </c>
      <c r="L31" s="13">
        <v>1400</v>
      </c>
      <c r="M31" s="13"/>
      <c r="N31" s="13"/>
      <c r="O31" s="13" t="s">
        <v>215</v>
      </c>
      <c r="P31" s="13" t="s">
        <v>216</v>
      </c>
      <c r="Q31" s="13" t="s">
        <v>217</v>
      </c>
      <c r="R31" s="13" t="s">
        <v>41</v>
      </c>
      <c r="S31" s="13" t="s">
        <v>42</v>
      </c>
      <c r="T31" s="13" t="s">
        <v>218</v>
      </c>
      <c r="U31" s="13" t="s">
        <v>219</v>
      </c>
      <c r="V31" s="13" t="s">
        <v>220</v>
      </c>
      <c r="W31" s="13">
        <v>320</v>
      </c>
      <c r="X31" s="13" t="s">
        <v>221</v>
      </c>
      <c r="Y31" s="13">
        <v>2019.09</v>
      </c>
      <c r="Z31" s="13"/>
      <c r="AA31" s="31"/>
    </row>
    <row r="32" spans="1:27" s="5" customFormat="1" ht="51" customHeight="1">
      <c r="A32" s="12"/>
      <c r="B32" s="15" t="s">
        <v>222</v>
      </c>
      <c r="C32" s="16"/>
      <c r="D32" s="16"/>
      <c r="E32" s="16"/>
      <c r="F32" s="16"/>
      <c r="G32" s="16"/>
      <c r="H32" s="16"/>
      <c r="I32" s="16"/>
      <c r="J32" s="21">
        <f>J30+J31</f>
        <v>2864.5</v>
      </c>
      <c r="K32" s="21">
        <f>K30+K31</f>
        <v>954.5</v>
      </c>
      <c r="L32" s="21">
        <f>L30+L31</f>
        <v>1815.2</v>
      </c>
      <c r="M32" s="21">
        <f>M30+M31</f>
        <v>92</v>
      </c>
      <c r="N32" s="21">
        <f>N30+N31</f>
        <v>2.8</v>
      </c>
      <c r="O32" s="21"/>
      <c r="P32" s="21"/>
      <c r="Q32" s="21"/>
      <c r="R32" s="21"/>
      <c r="S32" s="21"/>
      <c r="T32" s="21"/>
      <c r="U32" s="21"/>
      <c r="V32" s="21"/>
      <c r="W32" s="21">
        <f>W30+W31</f>
        <v>527.6</v>
      </c>
      <c r="X32" s="16"/>
      <c r="Y32" s="16"/>
      <c r="Z32" s="16"/>
      <c r="AA32" s="32"/>
    </row>
  </sheetData>
  <sheetProtection/>
  <mergeCells count="18">
    <mergeCell ref="A1:B1"/>
    <mergeCell ref="A2:Z2"/>
    <mergeCell ref="A3:K3"/>
    <mergeCell ref="P3:U3"/>
    <mergeCell ref="W3:Z3"/>
    <mergeCell ref="B4:I4"/>
    <mergeCell ref="J4:N4"/>
    <mergeCell ref="P4:Q4"/>
    <mergeCell ref="R4:S4"/>
    <mergeCell ref="T4:U4"/>
    <mergeCell ref="A4:A5"/>
    <mergeCell ref="O4:O5"/>
    <mergeCell ref="V4:V5"/>
    <mergeCell ref="W4:W5"/>
    <mergeCell ref="X4:X5"/>
    <mergeCell ref="Y4:Y5"/>
    <mergeCell ref="Z4:Z5"/>
    <mergeCell ref="AA4:AA5"/>
  </mergeCells>
  <printOptions horizontalCentered="1"/>
  <pageMargins left="0.5548611111111111" right="0.35763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2018-11-05T07:43:16Z</cp:lastPrinted>
  <dcterms:created xsi:type="dcterms:W3CDTF">2018-04-20T01:12:00Z</dcterms:created>
  <dcterms:modified xsi:type="dcterms:W3CDTF">2019-05-30T01:04:27Z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