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五次下达" sheetId="5" r:id="rId1"/>
  </sheets>
  <definedNames>
    <definedName name="_xlnm.Print_Titles" localSheetId="0">第五次下达!$1:$5</definedName>
  </definedNames>
  <calcPr calcId="144525"/>
</workbook>
</file>

<file path=xl/sharedStrings.xml><?xml version="1.0" encoding="utf-8"?>
<sst xmlns="http://schemas.openxmlformats.org/spreadsheetml/2006/main" count="324" uniqueCount="164">
  <si>
    <t xml:space="preserve">表2-5 </t>
  </si>
  <si>
    <t xml:space="preserve">   石楼县2019年第五次统筹整合使用财政涉农资金安排计划表</t>
  </si>
  <si>
    <t xml:space="preserve">  项目责任单位（盖章）：龙交乡人民政府</t>
  </si>
  <si>
    <t>项目编号</t>
  </si>
  <si>
    <t>基本情况</t>
  </si>
  <si>
    <t>投资</t>
  </si>
  <si>
    <t>项目
补助
标准</t>
  </si>
  <si>
    <t>项目行业部门</t>
  </si>
  <si>
    <t>项目主管单位</t>
  </si>
  <si>
    <t>项目实施单位</t>
  </si>
  <si>
    <t>项目进展情况</t>
  </si>
  <si>
    <t>本次安排</t>
  </si>
  <si>
    <t>实施年度</t>
  </si>
  <si>
    <t>完结年度</t>
  </si>
  <si>
    <t>项目状态</t>
  </si>
  <si>
    <t>备注</t>
  </si>
  <si>
    <t>项目名称</t>
  </si>
  <si>
    <t>建设性质</t>
  </si>
  <si>
    <t>建设类别</t>
  </si>
  <si>
    <t>建设地址</t>
  </si>
  <si>
    <t>建设内容描述</t>
  </si>
  <si>
    <t>单位</t>
  </si>
  <si>
    <t>建设
规模</t>
  </si>
  <si>
    <t>建设周期</t>
  </si>
  <si>
    <t>总投资</t>
  </si>
  <si>
    <t>已投入国补</t>
  </si>
  <si>
    <t>整合资金</t>
  </si>
  <si>
    <t>自筹
资金</t>
  </si>
  <si>
    <t>其他
资金</t>
  </si>
  <si>
    <t>单位名称</t>
  </si>
  <si>
    <t>负责人</t>
  </si>
  <si>
    <t>石楼县龙交乡王家沟村丰泰农庄养驴项目（续建）</t>
  </si>
  <si>
    <t>续建</t>
  </si>
  <si>
    <t>特色产业发展</t>
  </si>
  <si>
    <t>王家沟村</t>
  </si>
  <si>
    <t>新建圈舍3座、饲料房、加工冷藏设备建设，规模达到1000头</t>
  </si>
  <si>
    <t>头</t>
  </si>
  <si>
    <t>5月</t>
  </si>
  <si>
    <t>0.4万元/头</t>
  </si>
  <si>
    <t>畜牧局</t>
  </si>
  <si>
    <t>李红平</t>
  </si>
  <si>
    <t>龙交乡</t>
  </si>
  <si>
    <t>郭登亮</t>
  </si>
  <si>
    <t>王家沟村委</t>
  </si>
  <si>
    <t>李平生</t>
  </si>
  <si>
    <t>已完工</t>
  </si>
  <si>
    <t>2018.4.20</t>
  </si>
  <si>
    <t>2018.9.30</t>
  </si>
  <si>
    <t>完结</t>
  </si>
  <si>
    <t>石楼县龙交乡德义河村养猪项目（续建）</t>
  </si>
  <si>
    <t>资产收益</t>
  </si>
  <si>
    <t>德义河村</t>
  </si>
  <si>
    <t>母猪繁育基地，包括库房、保育室等，山猪养殖规模达到200头</t>
  </si>
  <si>
    <t>6月</t>
  </si>
  <si>
    <t>0.15万/头</t>
  </si>
  <si>
    <t>德义河村委</t>
  </si>
  <si>
    <t>冯玉生</t>
  </si>
  <si>
    <t>2018.10.30</t>
  </si>
  <si>
    <t>石楼县龙交乡渠家沟村前道梁农场山猪养殖项目（续建）</t>
  </si>
  <si>
    <t>渠家沟交口岔村</t>
  </si>
  <si>
    <t>冷藏、加工设备，养殖山猪规模达1000头</t>
  </si>
  <si>
    <t>渠家沟村委</t>
  </si>
  <si>
    <t>李保平</t>
  </si>
  <si>
    <t>石楼县龙交乡寨子上凤彩垣农产品加工项目
（续建）</t>
  </si>
  <si>
    <t>下庄河凤彩垣村</t>
  </si>
  <si>
    <t>新建1300平米农副产品加工厂一处，配备加工设备</t>
  </si>
  <si>
    <t>平米</t>
  </si>
  <si>
    <t>0.038万/平米</t>
  </si>
  <si>
    <t>中小企业</t>
  </si>
  <si>
    <t>李强</t>
  </si>
  <si>
    <t>寨子上村委</t>
  </si>
  <si>
    <t>辛福锁</t>
  </si>
  <si>
    <t>石楼县龙交乡阳崖村妈咪红辣酱加工项目（续建）</t>
  </si>
  <si>
    <t>阳崖村</t>
  </si>
  <si>
    <t>购置设备，扩建厂房200平米</t>
  </si>
  <si>
    <t>3月</t>
  </si>
  <si>
    <t>0.15万/平米</t>
  </si>
  <si>
    <t>阳崖村委</t>
  </si>
  <si>
    <t>贺淑林</t>
  </si>
  <si>
    <t>2018.7.20</t>
  </si>
  <si>
    <t>石楼县龙交乡上庄村西红柿加工厂扩大生产建设项目（续建）</t>
  </si>
  <si>
    <t>上庄村</t>
  </si>
  <si>
    <t>厂房设备改进</t>
  </si>
  <si>
    <t>处</t>
  </si>
  <si>
    <t>30万/处</t>
  </si>
  <si>
    <t>上庄村委</t>
  </si>
  <si>
    <t>马海彦</t>
  </si>
  <si>
    <t>石楼县龙交乡龙交村核桃加工项目（续建）</t>
  </si>
  <si>
    <t>龙交村</t>
  </si>
  <si>
    <t>购买设备2套</t>
  </si>
  <si>
    <t>套</t>
  </si>
  <si>
    <t>2月</t>
  </si>
  <si>
    <t>10万/套</t>
  </si>
  <si>
    <t>龙交村委</t>
  </si>
  <si>
    <t>辛海林</t>
  </si>
  <si>
    <t>2018.6.20</t>
  </si>
  <si>
    <t>石楼县龙交乡寨子上村过水桥项目（续建）</t>
  </si>
  <si>
    <t>基础设施建设</t>
  </si>
  <si>
    <t>寨子上村</t>
  </si>
  <si>
    <t>寨子上4座</t>
  </si>
  <si>
    <t>座</t>
  </si>
  <si>
    <t>13万/座</t>
  </si>
  <si>
    <t>交通局</t>
  </si>
  <si>
    <t>宁煦</t>
  </si>
  <si>
    <t>石楼县龙交乡君庄过水桥项目（续建）</t>
  </si>
  <si>
    <t>君庄村</t>
  </si>
  <si>
    <t>君庄2座</t>
  </si>
  <si>
    <t>君庄村委</t>
  </si>
  <si>
    <t>赵六儿</t>
  </si>
  <si>
    <t>石楼县龙交乡阳崖过水桥项目（续建）</t>
  </si>
  <si>
    <t>阳崖3座</t>
  </si>
  <si>
    <t>14万/座</t>
  </si>
  <si>
    <t>石楼县龙交乡王家沟过水桥项目（续建）</t>
  </si>
  <si>
    <t>王家沟</t>
  </si>
  <si>
    <t>王家沟1座</t>
  </si>
  <si>
    <t>15万/座</t>
  </si>
  <si>
    <t>石楼县龙交乡田家山沟域治理项目（续建）</t>
  </si>
  <si>
    <t>背侧</t>
  </si>
  <si>
    <t>17座坝回填125亩</t>
  </si>
  <si>
    <t>亩</t>
  </si>
  <si>
    <t>0.76万/亩</t>
  </si>
  <si>
    <t>田家山</t>
  </si>
  <si>
    <t>田元喜</t>
  </si>
  <si>
    <t>2018.06.1</t>
  </si>
  <si>
    <t>2019.12.1</t>
  </si>
  <si>
    <t>石楼县龙交乡田家山村新窑上村田间路建设项目（续建）</t>
  </si>
  <si>
    <t>新窑上</t>
  </si>
  <si>
    <t>新修3公里</t>
  </si>
  <si>
    <t>公里</t>
  </si>
  <si>
    <t>1月</t>
  </si>
  <si>
    <t>1.67万/公里</t>
  </si>
  <si>
    <t>田家山村委</t>
  </si>
  <si>
    <t>2018.6.1</t>
  </si>
  <si>
    <t>2018.7.1</t>
  </si>
  <si>
    <t>石楼县龙交乡下庄河核桃基地田间路建设项目（续建）</t>
  </si>
  <si>
    <t>下庄河村前塔</t>
  </si>
  <si>
    <t>下庄河村前塔新开田间路2公里</t>
  </si>
  <si>
    <t>24万/公里</t>
  </si>
  <si>
    <t>2018.10.1</t>
  </si>
  <si>
    <t>石楼县龙交乡渠家沟节能土炕建设项目（续建）</t>
  </si>
  <si>
    <t>渠家沟</t>
  </si>
  <si>
    <t>建设节能土炕20个</t>
  </si>
  <si>
    <t>个</t>
  </si>
  <si>
    <t>0.45万元</t>
  </si>
  <si>
    <t>农委</t>
  </si>
  <si>
    <t>刘保荣</t>
  </si>
  <si>
    <t>王保元</t>
  </si>
  <si>
    <t>2018.9.1</t>
  </si>
  <si>
    <t>小计</t>
  </si>
  <si>
    <t>石楼县龙交乡基础设施提升项目</t>
  </si>
  <si>
    <t>新建</t>
  </si>
  <si>
    <t>公共服务改善</t>
  </si>
  <si>
    <t>14村</t>
  </si>
  <si>
    <t>村基础设施提升、村容村貌整治含村内绿化、亮化、美化</t>
  </si>
  <si>
    <t>村</t>
  </si>
  <si>
    <t>100万/村</t>
  </si>
  <si>
    <t>新农办住建</t>
  </si>
  <si>
    <t>邓
平
儿</t>
  </si>
  <si>
    <t>各村委</t>
  </si>
  <si>
    <t>各村主任</t>
  </si>
  <si>
    <t>未实施</t>
  </si>
  <si>
    <t>2019.5.1</t>
  </si>
  <si>
    <t>2019.10.1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</si>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</sst>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9"/>
      <color rgb="FF000000"/>
      <name val="仿宋"/>
      <charset val="134"/>
    </font>
    <font>
      <sz val="9"/>
      <color indexed="8"/>
      <name val="仿宋"/>
      <charset val="134"/>
    </font>
    <font>
      <b/>
      <sz val="20"/>
      <color rgb="FF000000"/>
      <name val="宋体"/>
      <charset val="134"/>
      <scheme val="major"/>
    </font>
    <font>
      <b/>
      <sz val="20"/>
      <color indexed="8"/>
      <name val="宋体"/>
      <charset val="134"/>
      <scheme val="major"/>
    </font>
    <font>
      <sz val="12"/>
      <color indexed="8"/>
      <name val="仿宋"/>
      <charset val="134"/>
    </font>
    <font>
      <b/>
      <u/>
      <sz val="12"/>
      <color indexed="8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9"/>
      <name val="仿宋"/>
      <charset val="134"/>
    </font>
    <font>
      <sz val="10"/>
      <color rgb="FF000000"/>
      <name val="仿宋"/>
      <charset val="134"/>
    </font>
    <font>
      <b/>
      <sz val="10"/>
      <color indexed="8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35" fillId="14" borderId="13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50" applyFill="1" applyAlignment="1">
      <alignment horizontal="center" vertical="center"/>
    </xf>
    <xf numFmtId="0" fontId="1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50" applyFont="1" applyFill="1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49" fontId="2" fillId="0" borderId="0" xfId="50" applyNumberFormat="1" applyFont="1" applyFill="1" applyAlignment="1">
      <alignment horizontal="center" vertical="center" wrapText="1"/>
    </xf>
    <xf numFmtId="0" fontId="1" fillId="0" borderId="0" xfId="50" applyFill="1" applyAlignment="1">
      <alignment horizontal="center" vertical="center" wrapText="1"/>
    </xf>
    <xf numFmtId="0" fontId="5" fillId="0" borderId="0" xfId="50" applyFont="1" applyFill="1" applyAlignment="1">
      <alignment horizontal="center" vertical="center"/>
    </xf>
    <xf numFmtId="0" fontId="6" fillId="0" borderId="0" xfId="50" applyFont="1" applyFill="1" applyAlignment="1">
      <alignment horizontal="center" vertical="center"/>
    </xf>
    <xf numFmtId="0" fontId="7" fillId="0" borderId="0" xfId="50" applyNumberFormat="1" applyFont="1" applyFill="1" applyAlignment="1">
      <alignment horizontal="center" vertical="center"/>
    </xf>
    <xf numFmtId="0" fontId="8" fillId="0" borderId="0" xfId="50" applyNumberFormat="1" applyFont="1" applyFill="1" applyAlignment="1">
      <alignment horizontal="center" vertical="center"/>
    </xf>
    <xf numFmtId="0" fontId="9" fillId="0" borderId="0" xfId="50" applyFont="1" applyFill="1" applyAlignment="1">
      <alignment horizontal="center" vertical="center"/>
    </xf>
    <xf numFmtId="0" fontId="10" fillId="0" borderId="0" xfId="50" applyNumberFormat="1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2" fillId="0" borderId="1" xfId="5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50" applyNumberFormat="1" applyFont="1" applyFill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/>
    </xf>
    <xf numFmtId="0" fontId="2" fillId="0" borderId="3" xfId="5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49" fontId="10" fillId="0" borderId="0" xfId="50" applyNumberFormat="1" applyFont="1" applyFill="1" applyBorder="1" applyAlignment="1">
      <alignment horizontal="center" vertical="center" wrapText="1"/>
    </xf>
    <xf numFmtId="0" fontId="10" fillId="0" borderId="0" xfId="50" applyNumberFormat="1" applyFont="1" applyFill="1" applyAlignment="1">
      <alignment horizontal="center" vertical="center" wrapText="1"/>
    </xf>
    <xf numFmtId="0" fontId="9" fillId="0" borderId="0" xfId="50" applyNumberFormat="1" applyFont="1" applyFill="1" applyAlignment="1">
      <alignment horizontal="right" wrapText="1"/>
    </xf>
    <xf numFmtId="0" fontId="11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50" applyNumberFormat="1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0" fontId="11" fillId="0" borderId="3" xfId="5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5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50" applyFont="1" applyFill="1" applyBorder="1" applyAlignment="1" applyProtection="1">
      <alignment horizontal="center" vertical="center" wrapText="1"/>
      <protection locked="0"/>
    </xf>
    <xf numFmtId="0" fontId="11" fillId="0" borderId="5" xfId="50" applyFont="1" applyFill="1" applyBorder="1" applyAlignment="1" applyProtection="1">
      <alignment horizontal="center" vertical="center" wrapText="1"/>
      <protection locked="0"/>
    </xf>
    <xf numFmtId="0" fontId="11" fillId="0" borderId="6" xfId="50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0" xfId="50" applyFont="1" applyFill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正确的2018年所有和合乡整合资金报表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24"/>
  <sheetViews>
    <sheetView tabSelected="1" workbookViewId="0">
      <selection activeCell="H6" sqref="H6"/>
    </sheetView>
  </sheetViews>
  <sheetFormatPr defaultColWidth="9" defaultRowHeight="13.5" customHeight="1"/>
  <cols>
    <col min="1" max="1" width="3.08333333333333" style="7" customWidth="1"/>
    <col min="2" max="2" width="10.5833333333333" style="7" customWidth="1"/>
    <col min="3" max="3" width="4" style="3" customWidth="1"/>
    <col min="4" max="5" width="5.44166666666667" style="3" customWidth="1"/>
    <col min="6" max="6" width="12.2" style="3" customWidth="1"/>
    <col min="7" max="7" width="5.43333333333333" style="3" customWidth="1"/>
    <col min="8" max="8" width="6.16666666666667" style="3" customWidth="1"/>
    <col min="9" max="9" width="5.58333333333333" style="8" customWidth="1"/>
    <col min="10" max="10" width="6.5" style="3" customWidth="1"/>
    <col min="11" max="11" width="7" style="3" customWidth="1"/>
    <col min="12" max="12" width="7.25" style="3" customWidth="1"/>
    <col min="13" max="13" width="5.44166666666667" style="3" customWidth="1"/>
    <col min="14" max="14" width="4.84166666666667" style="3" customWidth="1"/>
    <col min="15" max="15" width="6.625" style="3" customWidth="1"/>
    <col min="16" max="16" width="3.95" style="3" customWidth="1"/>
    <col min="17" max="17" width="3.525" style="3" customWidth="1"/>
    <col min="18" max="18" width="4.11666666666667" style="3" customWidth="1"/>
    <col min="19" max="19" width="3.23333333333333" style="3" customWidth="1"/>
    <col min="20" max="20" width="4.75" style="3" customWidth="1"/>
    <col min="21" max="21" width="3.66666666666667" style="3" customWidth="1"/>
    <col min="22" max="22" width="3.375" style="3" customWidth="1"/>
    <col min="23" max="23" width="6.75" style="3" customWidth="1"/>
    <col min="24" max="24" width="5.73333333333333" style="8" customWidth="1"/>
    <col min="25" max="25" width="6.31666666666667" style="8" customWidth="1"/>
    <col min="26" max="26" width="4.85" style="7" customWidth="1"/>
    <col min="27" max="27" width="5.73333333333333" style="9" customWidth="1"/>
    <col min="28" max="16378" width="9" style="1"/>
  </cols>
  <sheetData>
    <row r="1" customHeight="1" spans="1:2">
      <c r="A1" s="10" t="s">
        <v>0</v>
      </c>
      <c r="B1" s="11"/>
    </row>
    <row r="2" s="1" customFormat="1" ht="27.75" customHeight="1" spans="1:27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="2" customFormat="1" ht="17.1" customHeight="1" spans="1:27">
      <c r="A3" s="14" t="s">
        <v>2</v>
      </c>
      <c r="B3" s="14"/>
      <c r="C3" s="14"/>
      <c r="D3" s="14"/>
      <c r="E3" s="14"/>
      <c r="F3" s="14"/>
      <c r="G3" s="15"/>
      <c r="H3" s="15"/>
      <c r="I3" s="32"/>
      <c r="J3" s="15"/>
      <c r="K3" s="33"/>
      <c r="L3" s="33"/>
      <c r="M3" s="15"/>
      <c r="N3" s="15"/>
      <c r="O3" s="15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45"/>
    </row>
    <row r="4" s="3" customFormat="1" ht="45" customHeight="1" spans="1:27">
      <c r="A4" s="16" t="s">
        <v>3</v>
      </c>
      <c r="B4" s="16" t="s">
        <v>4</v>
      </c>
      <c r="C4" s="16"/>
      <c r="D4" s="16"/>
      <c r="E4" s="16"/>
      <c r="F4" s="16"/>
      <c r="G4" s="16"/>
      <c r="H4" s="16"/>
      <c r="I4" s="16"/>
      <c r="J4" s="16" t="s">
        <v>5</v>
      </c>
      <c r="K4" s="16"/>
      <c r="L4" s="16"/>
      <c r="M4" s="16"/>
      <c r="N4" s="16"/>
      <c r="O4" s="16" t="s">
        <v>6</v>
      </c>
      <c r="P4" s="35" t="s">
        <v>7</v>
      </c>
      <c r="Q4" s="39"/>
      <c r="R4" s="40" t="s">
        <v>8</v>
      </c>
      <c r="S4" s="39"/>
      <c r="T4" s="35" t="s">
        <v>9</v>
      </c>
      <c r="U4" s="39"/>
      <c r="V4" s="41" t="s">
        <v>10</v>
      </c>
      <c r="W4" s="42" t="s">
        <v>11</v>
      </c>
      <c r="X4" s="36" t="s">
        <v>12</v>
      </c>
      <c r="Y4" s="36" t="s">
        <v>13</v>
      </c>
      <c r="Z4" s="41" t="s">
        <v>14</v>
      </c>
      <c r="AA4" s="46" t="s">
        <v>15</v>
      </c>
    </row>
    <row r="5" s="3" customFormat="1" ht="59" customHeight="1" spans="1:27">
      <c r="A5" s="16"/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3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/>
      <c r="P5" s="16" t="s">
        <v>29</v>
      </c>
      <c r="Q5" s="16" t="s">
        <v>30</v>
      </c>
      <c r="R5" s="16" t="s">
        <v>29</v>
      </c>
      <c r="S5" s="16" t="s">
        <v>30</v>
      </c>
      <c r="T5" s="16" t="s">
        <v>29</v>
      </c>
      <c r="U5" s="16" t="s">
        <v>30</v>
      </c>
      <c r="V5" s="41"/>
      <c r="W5" s="43"/>
      <c r="X5" s="36"/>
      <c r="Y5" s="36"/>
      <c r="Z5" s="41"/>
      <c r="AA5" s="46"/>
    </row>
    <row r="6" s="4" customFormat="1" ht="65" customHeight="1" spans="1:16376">
      <c r="A6" s="17">
        <v>2</v>
      </c>
      <c r="B6" s="18" t="s">
        <v>31</v>
      </c>
      <c r="C6" s="19" t="s">
        <v>32</v>
      </c>
      <c r="D6" s="19" t="s">
        <v>33</v>
      </c>
      <c r="E6" s="19" t="s">
        <v>34</v>
      </c>
      <c r="F6" s="19" t="s">
        <v>35</v>
      </c>
      <c r="G6" s="20" t="s">
        <v>36</v>
      </c>
      <c r="H6" s="20">
        <v>1000</v>
      </c>
      <c r="I6" s="20" t="s">
        <v>37</v>
      </c>
      <c r="J6" s="20">
        <v>1500</v>
      </c>
      <c r="K6" s="20">
        <v>240</v>
      </c>
      <c r="L6" s="20">
        <v>160</v>
      </c>
      <c r="M6" s="20">
        <v>1100</v>
      </c>
      <c r="N6" s="20"/>
      <c r="O6" s="20" t="s">
        <v>38</v>
      </c>
      <c r="P6" s="22" t="s">
        <v>39</v>
      </c>
      <c r="Q6" s="22" t="s">
        <v>40</v>
      </c>
      <c r="R6" s="22" t="s">
        <v>41</v>
      </c>
      <c r="S6" s="22" t="s">
        <v>42</v>
      </c>
      <c r="T6" s="20" t="s">
        <v>43</v>
      </c>
      <c r="U6" s="20" t="s">
        <v>44</v>
      </c>
      <c r="V6" s="19" t="s">
        <v>45</v>
      </c>
      <c r="W6" s="20">
        <f>L6*0.5</f>
        <v>80</v>
      </c>
      <c r="X6" s="21" t="s">
        <v>46</v>
      </c>
      <c r="Y6" s="21" t="s">
        <v>47</v>
      </c>
      <c r="Z6" s="21" t="s">
        <v>48</v>
      </c>
      <c r="AA6" s="21">
        <v>2018</v>
      </c>
      <c r="XEQ6" s="49"/>
      <c r="XER6" s="49"/>
      <c r="XES6" s="49"/>
      <c r="XET6" s="49"/>
      <c r="XEU6" s="49"/>
      <c r="XEV6" s="49"/>
    </row>
    <row r="7" s="4" customFormat="1" ht="65" customHeight="1" spans="1:16376">
      <c r="A7" s="17">
        <v>3</v>
      </c>
      <c r="B7" s="18" t="s">
        <v>49</v>
      </c>
      <c r="C7" s="19" t="s">
        <v>32</v>
      </c>
      <c r="D7" s="21" t="s">
        <v>50</v>
      </c>
      <c r="E7" s="21" t="s">
        <v>51</v>
      </c>
      <c r="F7" s="18" t="s">
        <v>52</v>
      </c>
      <c r="G7" s="21" t="s">
        <v>36</v>
      </c>
      <c r="H7" s="20">
        <v>200</v>
      </c>
      <c r="I7" s="20" t="s">
        <v>53</v>
      </c>
      <c r="J7" s="20">
        <v>45</v>
      </c>
      <c r="K7" s="20">
        <v>18</v>
      </c>
      <c r="L7" s="20">
        <v>12</v>
      </c>
      <c r="M7" s="20">
        <v>15</v>
      </c>
      <c r="N7" s="20"/>
      <c r="O7" s="20" t="s">
        <v>54</v>
      </c>
      <c r="P7" s="22" t="s">
        <v>39</v>
      </c>
      <c r="Q7" s="22" t="s">
        <v>40</v>
      </c>
      <c r="R7" s="22" t="s">
        <v>41</v>
      </c>
      <c r="S7" s="22" t="s">
        <v>42</v>
      </c>
      <c r="T7" s="44" t="s">
        <v>55</v>
      </c>
      <c r="U7" s="20" t="s">
        <v>56</v>
      </c>
      <c r="V7" s="19" t="s">
        <v>45</v>
      </c>
      <c r="W7" s="20">
        <f t="shared" ref="W7:W20" si="0">L7*0.5</f>
        <v>6</v>
      </c>
      <c r="X7" s="21" t="s">
        <v>46</v>
      </c>
      <c r="Y7" s="21" t="s">
        <v>57</v>
      </c>
      <c r="Z7" s="21" t="s">
        <v>48</v>
      </c>
      <c r="AA7" s="21">
        <v>2018</v>
      </c>
      <c r="XEQ7" s="49"/>
      <c r="XER7" s="49"/>
      <c r="XES7" s="49"/>
      <c r="XET7" s="49"/>
      <c r="XEU7" s="49"/>
      <c r="XEV7" s="49"/>
    </row>
    <row r="8" s="4" customFormat="1" ht="65" customHeight="1" spans="1:16376">
      <c r="A8" s="17">
        <v>4</v>
      </c>
      <c r="B8" s="22" t="s">
        <v>58</v>
      </c>
      <c r="C8" s="19" t="s">
        <v>32</v>
      </c>
      <c r="D8" s="19" t="s">
        <v>33</v>
      </c>
      <c r="E8" s="19" t="s">
        <v>59</v>
      </c>
      <c r="F8" s="19" t="s">
        <v>60</v>
      </c>
      <c r="G8" s="20" t="s">
        <v>36</v>
      </c>
      <c r="H8" s="20">
        <v>1000</v>
      </c>
      <c r="I8" s="20" t="s">
        <v>53</v>
      </c>
      <c r="J8" s="20">
        <v>300</v>
      </c>
      <c r="K8" s="20">
        <v>90</v>
      </c>
      <c r="L8" s="20">
        <v>60</v>
      </c>
      <c r="M8" s="20">
        <v>150</v>
      </c>
      <c r="N8" s="20"/>
      <c r="O8" s="20" t="s">
        <v>54</v>
      </c>
      <c r="P8" s="22" t="s">
        <v>39</v>
      </c>
      <c r="Q8" s="22" t="s">
        <v>40</v>
      </c>
      <c r="R8" s="22" t="s">
        <v>41</v>
      </c>
      <c r="S8" s="22" t="s">
        <v>42</v>
      </c>
      <c r="T8" s="20" t="s">
        <v>61</v>
      </c>
      <c r="U8" s="20" t="s">
        <v>62</v>
      </c>
      <c r="V8" s="19" t="s">
        <v>45</v>
      </c>
      <c r="W8" s="20">
        <f t="shared" si="0"/>
        <v>30</v>
      </c>
      <c r="X8" s="21" t="s">
        <v>46</v>
      </c>
      <c r="Y8" s="21" t="s">
        <v>57</v>
      </c>
      <c r="Z8" s="21" t="s">
        <v>48</v>
      </c>
      <c r="AA8" s="21">
        <v>2018</v>
      </c>
      <c r="XEQ8" s="49"/>
      <c r="XER8" s="49"/>
      <c r="XES8" s="49"/>
      <c r="XET8" s="49"/>
      <c r="XEU8" s="49"/>
      <c r="XEV8" s="49"/>
    </row>
    <row r="9" s="4" customFormat="1" ht="65" customHeight="1" spans="1:16376">
      <c r="A9" s="17">
        <v>5</v>
      </c>
      <c r="B9" s="22" t="s">
        <v>63</v>
      </c>
      <c r="C9" s="19" t="s">
        <v>32</v>
      </c>
      <c r="D9" s="19" t="s">
        <v>33</v>
      </c>
      <c r="E9" s="21" t="s">
        <v>64</v>
      </c>
      <c r="F9" s="21" t="s">
        <v>65</v>
      </c>
      <c r="G9" s="22" t="s">
        <v>66</v>
      </c>
      <c r="H9" s="22">
        <v>1300</v>
      </c>
      <c r="I9" s="22" t="s">
        <v>53</v>
      </c>
      <c r="J9" s="22">
        <v>100</v>
      </c>
      <c r="K9" s="22">
        <v>30</v>
      </c>
      <c r="L9" s="22">
        <v>20</v>
      </c>
      <c r="M9" s="22">
        <v>50</v>
      </c>
      <c r="N9" s="22"/>
      <c r="O9" s="22" t="s">
        <v>67</v>
      </c>
      <c r="P9" s="22" t="s">
        <v>68</v>
      </c>
      <c r="Q9" s="22" t="s">
        <v>69</v>
      </c>
      <c r="R9" s="22" t="s">
        <v>41</v>
      </c>
      <c r="S9" s="22" t="s">
        <v>42</v>
      </c>
      <c r="T9" s="22" t="s">
        <v>70</v>
      </c>
      <c r="U9" s="22" t="s">
        <v>71</v>
      </c>
      <c r="V9" s="19" t="s">
        <v>45</v>
      </c>
      <c r="W9" s="20">
        <f t="shared" si="0"/>
        <v>10</v>
      </c>
      <c r="X9" s="21" t="s">
        <v>46</v>
      </c>
      <c r="Y9" s="19" t="s">
        <v>57</v>
      </c>
      <c r="Z9" s="21" t="s">
        <v>48</v>
      </c>
      <c r="AA9" s="21">
        <v>2018</v>
      </c>
      <c r="XEQ9" s="49"/>
      <c r="XER9" s="49"/>
      <c r="XES9" s="49"/>
      <c r="XET9" s="49"/>
      <c r="XEU9" s="49"/>
      <c r="XEV9" s="49"/>
    </row>
    <row r="10" s="4" customFormat="1" ht="65" customHeight="1" spans="1:16376">
      <c r="A10" s="17">
        <v>6</v>
      </c>
      <c r="B10" s="22" t="s">
        <v>72</v>
      </c>
      <c r="C10" s="19" t="s">
        <v>32</v>
      </c>
      <c r="D10" s="19" t="s">
        <v>33</v>
      </c>
      <c r="E10" s="20" t="s">
        <v>73</v>
      </c>
      <c r="F10" s="18" t="s">
        <v>74</v>
      </c>
      <c r="G10" s="20" t="s">
        <v>66</v>
      </c>
      <c r="H10" s="20">
        <v>200</v>
      </c>
      <c r="I10" s="20" t="s">
        <v>75</v>
      </c>
      <c r="J10" s="20">
        <v>165</v>
      </c>
      <c r="K10" s="20">
        <v>18</v>
      </c>
      <c r="L10" s="20">
        <v>12</v>
      </c>
      <c r="M10" s="20">
        <v>135</v>
      </c>
      <c r="N10" s="20"/>
      <c r="O10" s="18" t="s">
        <v>76</v>
      </c>
      <c r="P10" s="22" t="s">
        <v>68</v>
      </c>
      <c r="Q10" s="22" t="s">
        <v>69</v>
      </c>
      <c r="R10" s="22" t="s">
        <v>41</v>
      </c>
      <c r="S10" s="22" t="s">
        <v>42</v>
      </c>
      <c r="T10" s="20" t="s">
        <v>77</v>
      </c>
      <c r="U10" s="20" t="s">
        <v>78</v>
      </c>
      <c r="V10" s="19" t="s">
        <v>45</v>
      </c>
      <c r="W10" s="20">
        <f t="shared" si="0"/>
        <v>6</v>
      </c>
      <c r="X10" s="19" t="s">
        <v>46</v>
      </c>
      <c r="Y10" s="47" t="s">
        <v>79</v>
      </c>
      <c r="Z10" s="21" t="s">
        <v>48</v>
      </c>
      <c r="AA10" s="21">
        <v>2018</v>
      </c>
      <c r="XEQ10" s="49"/>
      <c r="XER10" s="49"/>
      <c r="XES10" s="49"/>
      <c r="XET10" s="49"/>
      <c r="XEU10" s="49"/>
      <c r="XEV10" s="49"/>
    </row>
    <row r="11" s="4" customFormat="1" ht="75" customHeight="1" spans="1:16376">
      <c r="A11" s="17">
        <v>7</v>
      </c>
      <c r="B11" s="22" t="s">
        <v>80</v>
      </c>
      <c r="C11" s="19" t="s">
        <v>32</v>
      </c>
      <c r="D11" s="19" t="s">
        <v>33</v>
      </c>
      <c r="E11" s="22" t="s">
        <v>81</v>
      </c>
      <c r="F11" s="22" t="s">
        <v>82</v>
      </c>
      <c r="G11" s="22" t="s">
        <v>83</v>
      </c>
      <c r="H11" s="22">
        <v>1</v>
      </c>
      <c r="I11" s="22" t="s">
        <v>75</v>
      </c>
      <c r="J11" s="22">
        <v>120</v>
      </c>
      <c r="K11" s="22">
        <v>38</v>
      </c>
      <c r="L11" s="22">
        <v>12</v>
      </c>
      <c r="M11" s="22">
        <v>70</v>
      </c>
      <c r="N11" s="22"/>
      <c r="O11" s="22" t="s">
        <v>84</v>
      </c>
      <c r="P11" s="22" t="s">
        <v>68</v>
      </c>
      <c r="Q11" s="22" t="s">
        <v>69</v>
      </c>
      <c r="R11" s="22" t="s">
        <v>41</v>
      </c>
      <c r="S11" s="22" t="s">
        <v>42</v>
      </c>
      <c r="T11" s="22" t="s">
        <v>85</v>
      </c>
      <c r="U11" s="22" t="s">
        <v>86</v>
      </c>
      <c r="V11" s="19" t="s">
        <v>45</v>
      </c>
      <c r="W11" s="20">
        <f t="shared" si="0"/>
        <v>6</v>
      </c>
      <c r="X11" s="19" t="s">
        <v>46</v>
      </c>
      <c r="Y11" s="19" t="s">
        <v>79</v>
      </c>
      <c r="Z11" s="21" t="s">
        <v>48</v>
      </c>
      <c r="AA11" s="21">
        <v>2018</v>
      </c>
      <c r="XEQ11" s="49"/>
      <c r="XER11" s="49"/>
      <c r="XES11" s="49"/>
      <c r="XET11" s="49"/>
      <c r="XEU11" s="49"/>
      <c r="XEV11" s="49"/>
    </row>
    <row r="12" s="4" customFormat="1" ht="65" customHeight="1" spans="1:16376">
      <c r="A12" s="17">
        <v>8</v>
      </c>
      <c r="B12" s="20" t="s">
        <v>87</v>
      </c>
      <c r="C12" s="19" t="s">
        <v>32</v>
      </c>
      <c r="D12" s="22" t="s">
        <v>50</v>
      </c>
      <c r="E12" s="20" t="s">
        <v>88</v>
      </c>
      <c r="F12" s="20" t="s">
        <v>89</v>
      </c>
      <c r="G12" s="20" t="s">
        <v>90</v>
      </c>
      <c r="H12" s="20">
        <v>2</v>
      </c>
      <c r="I12" s="22" t="s">
        <v>91</v>
      </c>
      <c r="J12" s="20">
        <v>90</v>
      </c>
      <c r="K12" s="20">
        <v>82</v>
      </c>
      <c r="L12" s="20">
        <v>8</v>
      </c>
      <c r="M12" s="20"/>
      <c r="N12" s="20"/>
      <c r="O12" s="22" t="s">
        <v>92</v>
      </c>
      <c r="P12" s="22" t="s">
        <v>68</v>
      </c>
      <c r="Q12" s="22" t="s">
        <v>69</v>
      </c>
      <c r="R12" s="22" t="s">
        <v>41</v>
      </c>
      <c r="S12" s="22" t="s">
        <v>42</v>
      </c>
      <c r="T12" s="22" t="s">
        <v>93</v>
      </c>
      <c r="U12" s="20" t="s">
        <v>94</v>
      </c>
      <c r="V12" s="19" t="s">
        <v>45</v>
      </c>
      <c r="W12" s="20">
        <f t="shared" si="0"/>
        <v>4</v>
      </c>
      <c r="X12" s="21" t="s">
        <v>46</v>
      </c>
      <c r="Y12" s="21" t="s">
        <v>95</v>
      </c>
      <c r="Z12" s="21" t="s">
        <v>48</v>
      </c>
      <c r="AA12" s="21">
        <v>2018</v>
      </c>
      <c r="XEQ12" s="49"/>
      <c r="XER12" s="49"/>
      <c r="XES12" s="49"/>
      <c r="XET12" s="49"/>
      <c r="XEU12" s="49"/>
      <c r="XEV12" s="49"/>
    </row>
    <row r="13" s="4" customFormat="1" ht="65" customHeight="1" spans="1:27">
      <c r="A13" s="17">
        <v>9</v>
      </c>
      <c r="B13" s="19" t="s">
        <v>96</v>
      </c>
      <c r="C13" s="19" t="s">
        <v>32</v>
      </c>
      <c r="D13" s="19" t="s">
        <v>97</v>
      </c>
      <c r="E13" s="19" t="s">
        <v>98</v>
      </c>
      <c r="F13" s="19" t="s">
        <v>99</v>
      </c>
      <c r="G13" s="19" t="s">
        <v>100</v>
      </c>
      <c r="H13" s="19">
        <v>4</v>
      </c>
      <c r="I13" s="19" t="s">
        <v>91</v>
      </c>
      <c r="J13" s="19">
        <v>51.7</v>
      </c>
      <c r="K13" s="19">
        <v>31.2</v>
      </c>
      <c r="L13" s="19">
        <v>20.5</v>
      </c>
      <c r="M13" s="19"/>
      <c r="N13" s="19"/>
      <c r="O13" s="21" t="s">
        <v>101</v>
      </c>
      <c r="P13" s="21" t="s">
        <v>102</v>
      </c>
      <c r="Q13" s="21" t="s">
        <v>103</v>
      </c>
      <c r="R13" s="21" t="s">
        <v>41</v>
      </c>
      <c r="S13" s="21" t="s">
        <v>42</v>
      </c>
      <c r="T13" s="21" t="s">
        <v>70</v>
      </c>
      <c r="U13" s="19" t="s">
        <v>71</v>
      </c>
      <c r="V13" s="19" t="s">
        <v>45</v>
      </c>
      <c r="W13" s="20">
        <f t="shared" si="0"/>
        <v>10.25</v>
      </c>
      <c r="X13" s="21" t="s">
        <v>46</v>
      </c>
      <c r="Y13" s="21" t="s">
        <v>95</v>
      </c>
      <c r="Z13" s="21" t="s">
        <v>48</v>
      </c>
      <c r="AA13" s="21">
        <v>2018</v>
      </c>
    </row>
    <row r="14" s="4" customFormat="1" ht="65" customHeight="1" spans="1:27">
      <c r="A14" s="17">
        <v>10</v>
      </c>
      <c r="B14" s="19" t="s">
        <v>104</v>
      </c>
      <c r="C14" s="19" t="s">
        <v>32</v>
      </c>
      <c r="D14" s="19" t="s">
        <v>97</v>
      </c>
      <c r="E14" s="19" t="s">
        <v>105</v>
      </c>
      <c r="F14" s="19" t="s">
        <v>106</v>
      </c>
      <c r="G14" s="19" t="s">
        <v>100</v>
      </c>
      <c r="H14" s="19">
        <v>2</v>
      </c>
      <c r="I14" s="19" t="s">
        <v>91</v>
      </c>
      <c r="J14" s="19">
        <v>25.8134</v>
      </c>
      <c r="K14" s="19">
        <v>14.8134</v>
      </c>
      <c r="L14" s="19">
        <v>11</v>
      </c>
      <c r="M14" s="19"/>
      <c r="N14" s="19"/>
      <c r="O14" s="21" t="s">
        <v>101</v>
      </c>
      <c r="P14" s="21" t="s">
        <v>102</v>
      </c>
      <c r="Q14" s="21" t="s">
        <v>103</v>
      </c>
      <c r="R14" s="21" t="s">
        <v>41</v>
      </c>
      <c r="S14" s="21" t="s">
        <v>42</v>
      </c>
      <c r="T14" s="21" t="s">
        <v>107</v>
      </c>
      <c r="U14" s="19" t="s">
        <v>108</v>
      </c>
      <c r="V14" s="19" t="s">
        <v>45</v>
      </c>
      <c r="W14" s="20">
        <f t="shared" si="0"/>
        <v>5.5</v>
      </c>
      <c r="X14" s="21" t="s">
        <v>46</v>
      </c>
      <c r="Y14" s="21" t="s">
        <v>95</v>
      </c>
      <c r="Z14" s="21" t="s">
        <v>48</v>
      </c>
      <c r="AA14" s="21">
        <v>2018</v>
      </c>
    </row>
    <row r="15" s="4" customFormat="1" ht="65" customHeight="1" spans="1:27">
      <c r="A15" s="17">
        <v>11</v>
      </c>
      <c r="B15" s="19" t="s">
        <v>109</v>
      </c>
      <c r="C15" s="19" t="s">
        <v>32</v>
      </c>
      <c r="D15" s="19" t="s">
        <v>97</v>
      </c>
      <c r="E15" s="19" t="s">
        <v>73</v>
      </c>
      <c r="F15" s="19" t="s">
        <v>110</v>
      </c>
      <c r="G15" s="19" t="s">
        <v>100</v>
      </c>
      <c r="H15" s="19">
        <v>3</v>
      </c>
      <c r="I15" s="19" t="s">
        <v>91</v>
      </c>
      <c r="J15" s="19">
        <v>41.6895</v>
      </c>
      <c r="K15" s="19">
        <v>25.1895</v>
      </c>
      <c r="L15" s="19">
        <v>16.5</v>
      </c>
      <c r="M15" s="19"/>
      <c r="N15" s="19"/>
      <c r="O15" s="21" t="s">
        <v>111</v>
      </c>
      <c r="P15" s="21" t="s">
        <v>102</v>
      </c>
      <c r="Q15" s="21" t="s">
        <v>103</v>
      </c>
      <c r="R15" s="21" t="s">
        <v>41</v>
      </c>
      <c r="S15" s="21" t="s">
        <v>42</v>
      </c>
      <c r="T15" s="21" t="s">
        <v>77</v>
      </c>
      <c r="U15" s="19" t="s">
        <v>78</v>
      </c>
      <c r="V15" s="19" t="s">
        <v>45</v>
      </c>
      <c r="W15" s="20">
        <f t="shared" si="0"/>
        <v>8.25</v>
      </c>
      <c r="X15" s="21" t="s">
        <v>46</v>
      </c>
      <c r="Y15" s="21" t="s">
        <v>95</v>
      </c>
      <c r="Z15" s="21" t="s">
        <v>48</v>
      </c>
      <c r="AA15" s="21">
        <v>2018</v>
      </c>
    </row>
    <row r="16" s="4" customFormat="1" ht="65" customHeight="1" spans="1:16376">
      <c r="A16" s="17">
        <v>12</v>
      </c>
      <c r="B16" s="20" t="s">
        <v>112</v>
      </c>
      <c r="C16" s="19" t="s">
        <v>32</v>
      </c>
      <c r="D16" s="19" t="s">
        <v>97</v>
      </c>
      <c r="E16" s="20" t="s">
        <v>113</v>
      </c>
      <c r="F16" s="20" t="s">
        <v>114</v>
      </c>
      <c r="G16" s="20" t="s">
        <v>100</v>
      </c>
      <c r="H16" s="20">
        <v>1</v>
      </c>
      <c r="I16" s="20" t="s">
        <v>91</v>
      </c>
      <c r="J16" s="20">
        <v>15</v>
      </c>
      <c r="K16" s="20">
        <v>9</v>
      </c>
      <c r="L16" s="20">
        <v>6</v>
      </c>
      <c r="M16" s="20"/>
      <c r="N16" s="20"/>
      <c r="O16" s="22" t="s">
        <v>115</v>
      </c>
      <c r="P16" s="22" t="s">
        <v>102</v>
      </c>
      <c r="Q16" s="22" t="s">
        <v>103</v>
      </c>
      <c r="R16" s="22" t="s">
        <v>41</v>
      </c>
      <c r="S16" s="22" t="s">
        <v>42</v>
      </c>
      <c r="T16" s="22" t="s">
        <v>43</v>
      </c>
      <c r="U16" s="20" t="s">
        <v>44</v>
      </c>
      <c r="V16" s="19" t="s">
        <v>45</v>
      </c>
      <c r="W16" s="20">
        <f t="shared" si="0"/>
        <v>3</v>
      </c>
      <c r="X16" s="21" t="s">
        <v>46</v>
      </c>
      <c r="Y16" s="21" t="s">
        <v>95</v>
      </c>
      <c r="Z16" s="21" t="s">
        <v>48</v>
      </c>
      <c r="AA16" s="21">
        <v>2018</v>
      </c>
      <c r="XEQ16" s="49"/>
      <c r="XER16" s="49"/>
      <c r="XES16" s="49"/>
      <c r="XET16" s="49"/>
      <c r="XEU16" s="49"/>
      <c r="XEV16" s="49"/>
    </row>
    <row r="17" s="4" customFormat="1" ht="65" customHeight="1" spans="1:16376">
      <c r="A17" s="17">
        <v>13</v>
      </c>
      <c r="B17" s="18" t="s">
        <v>116</v>
      </c>
      <c r="C17" s="19" t="s">
        <v>32</v>
      </c>
      <c r="D17" s="18" t="s">
        <v>97</v>
      </c>
      <c r="E17" s="23" t="s">
        <v>117</v>
      </c>
      <c r="F17" s="18" t="s">
        <v>118</v>
      </c>
      <c r="G17" s="23" t="s">
        <v>119</v>
      </c>
      <c r="H17" s="23">
        <v>190</v>
      </c>
      <c r="I17" s="23" t="s">
        <v>53</v>
      </c>
      <c r="J17" s="23">
        <v>95</v>
      </c>
      <c r="K17" s="23">
        <v>57</v>
      </c>
      <c r="L17" s="23">
        <v>38</v>
      </c>
      <c r="M17" s="23"/>
      <c r="N17" s="23"/>
      <c r="O17" s="23" t="s">
        <v>120</v>
      </c>
      <c r="P17" s="22" t="s">
        <v>102</v>
      </c>
      <c r="Q17" s="22" t="s">
        <v>103</v>
      </c>
      <c r="R17" s="22" t="s">
        <v>41</v>
      </c>
      <c r="S17" s="22" t="s">
        <v>42</v>
      </c>
      <c r="T17" s="18" t="s">
        <v>121</v>
      </c>
      <c r="U17" s="18" t="s">
        <v>122</v>
      </c>
      <c r="V17" s="19" t="s">
        <v>45</v>
      </c>
      <c r="W17" s="20">
        <f t="shared" si="0"/>
        <v>19</v>
      </c>
      <c r="X17" s="23" t="s">
        <v>123</v>
      </c>
      <c r="Y17" s="23" t="s">
        <v>124</v>
      </c>
      <c r="Z17" s="21" t="s">
        <v>48</v>
      </c>
      <c r="AA17" s="21">
        <v>2018</v>
      </c>
      <c r="XEQ17" s="49"/>
      <c r="XER17" s="49"/>
      <c r="XES17" s="49"/>
      <c r="XET17" s="49"/>
      <c r="XEU17" s="49"/>
      <c r="XEV17" s="49"/>
    </row>
    <row r="18" s="4" customFormat="1" ht="65" customHeight="1" spans="1:16376">
      <c r="A18" s="17">
        <v>14</v>
      </c>
      <c r="B18" s="23" t="s">
        <v>125</v>
      </c>
      <c r="C18" s="19" t="s">
        <v>32</v>
      </c>
      <c r="D18" s="18" t="s">
        <v>97</v>
      </c>
      <c r="E18" s="23" t="s">
        <v>126</v>
      </c>
      <c r="F18" s="24" t="s">
        <v>127</v>
      </c>
      <c r="G18" s="24" t="s">
        <v>128</v>
      </c>
      <c r="H18" s="24">
        <v>3</v>
      </c>
      <c r="I18" s="23" t="s">
        <v>129</v>
      </c>
      <c r="J18" s="23">
        <v>5</v>
      </c>
      <c r="K18" s="23">
        <v>3</v>
      </c>
      <c r="L18" s="24">
        <v>2</v>
      </c>
      <c r="M18" s="24"/>
      <c r="N18" s="24"/>
      <c r="O18" s="23" t="s">
        <v>130</v>
      </c>
      <c r="P18" s="22" t="s">
        <v>102</v>
      </c>
      <c r="Q18" s="22" t="s">
        <v>103</v>
      </c>
      <c r="R18" s="22" t="s">
        <v>41</v>
      </c>
      <c r="S18" s="22" t="s">
        <v>42</v>
      </c>
      <c r="T18" s="18" t="s">
        <v>131</v>
      </c>
      <c r="U18" s="18" t="s">
        <v>122</v>
      </c>
      <c r="V18" s="19" t="s">
        <v>45</v>
      </c>
      <c r="W18" s="20">
        <f t="shared" si="0"/>
        <v>1</v>
      </c>
      <c r="X18" s="23" t="s">
        <v>132</v>
      </c>
      <c r="Y18" s="23" t="s">
        <v>133</v>
      </c>
      <c r="Z18" s="21" t="s">
        <v>48</v>
      </c>
      <c r="AA18" s="21">
        <v>2018</v>
      </c>
      <c r="XEQ18" s="49"/>
      <c r="XER18" s="49"/>
      <c r="XES18" s="49"/>
      <c r="XET18" s="49"/>
      <c r="XEU18" s="49"/>
      <c r="XEV18" s="49"/>
    </row>
    <row r="19" s="4" customFormat="1" ht="65" customHeight="1" spans="1:16376">
      <c r="A19" s="17">
        <v>15</v>
      </c>
      <c r="B19" s="18" t="s">
        <v>134</v>
      </c>
      <c r="C19" s="19" t="s">
        <v>32</v>
      </c>
      <c r="D19" s="18" t="s">
        <v>97</v>
      </c>
      <c r="E19" s="18" t="s">
        <v>135</v>
      </c>
      <c r="F19" s="18" t="s">
        <v>136</v>
      </c>
      <c r="G19" s="18" t="s">
        <v>128</v>
      </c>
      <c r="H19" s="18">
        <v>2</v>
      </c>
      <c r="I19" s="18" t="s">
        <v>75</v>
      </c>
      <c r="J19" s="18">
        <v>48</v>
      </c>
      <c r="K19" s="18">
        <v>28.8</v>
      </c>
      <c r="L19" s="18">
        <v>19.2</v>
      </c>
      <c r="M19" s="18"/>
      <c r="N19" s="18"/>
      <c r="O19" s="18" t="s">
        <v>137</v>
      </c>
      <c r="P19" s="22" t="s">
        <v>102</v>
      </c>
      <c r="Q19" s="22" t="s">
        <v>103</v>
      </c>
      <c r="R19" s="22" t="s">
        <v>41</v>
      </c>
      <c r="S19" s="22" t="s">
        <v>42</v>
      </c>
      <c r="T19" s="18" t="s">
        <v>70</v>
      </c>
      <c r="U19" s="18" t="s">
        <v>71</v>
      </c>
      <c r="V19" s="19" t="s">
        <v>45</v>
      </c>
      <c r="W19" s="20">
        <f t="shared" si="0"/>
        <v>9.6</v>
      </c>
      <c r="X19" s="18" t="s">
        <v>133</v>
      </c>
      <c r="Y19" s="18" t="s">
        <v>138</v>
      </c>
      <c r="Z19" s="21" t="s">
        <v>48</v>
      </c>
      <c r="AA19" s="21">
        <v>2018</v>
      </c>
      <c r="XEQ19" s="49"/>
      <c r="XER19" s="49"/>
      <c r="XES19" s="49"/>
      <c r="XET19" s="49"/>
      <c r="XEU19" s="49"/>
      <c r="XEV19" s="49"/>
    </row>
    <row r="20" s="5" customFormat="1" ht="65" customHeight="1" spans="1:16376">
      <c r="A20" s="17">
        <v>16</v>
      </c>
      <c r="B20" s="21" t="s">
        <v>139</v>
      </c>
      <c r="C20" s="19" t="s">
        <v>32</v>
      </c>
      <c r="D20" s="19" t="s">
        <v>97</v>
      </c>
      <c r="E20" s="21" t="s">
        <v>140</v>
      </c>
      <c r="F20" s="21" t="s">
        <v>141</v>
      </c>
      <c r="G20" s="19" t="s">
        <v>142</v>
      </c>
      <c r="H20" s="19">
        <v>20</v>
      </c>
      <c r="I20" s="19" t="s">
        <v>75</v>
      </c>
      <c r="J20" s="19">
        <v>11</v>
      </c>
      <c r="K20" s="19">
        <v>5.4</v>
      </c>
      <c r="L20" s="19">
        <v>3.6</v>
      </c>
      <c r="M20" s="19">
        <v>2</v>
      </c>
      <c r="N20" s="19"/>
      <c r="O20" s="19" t="s">
        <v>143</v>
      </c>
      <c r="P20" s="19" t="s">
        <v>144</v>
      </c>
      <c r="Q20" s="19" t="s">
        <v>145</v>
      </c>
      <c r="R20" s="22" t="s">
        <v>41</v>
      </c>
      <c r="S20" s="22" t="s">
        <v>42</v>
      </c>
      <c r="T20" s="19" t="s">
        <v>61</v>
      </c>
      <c r="U20" s="19" t="s">
        <v>146</v>
      </c>
      <c r="V20" s="19" t="s">
        <v>45</v>
      </c>
      <c r="W20" s="20">
        <f t="shared" si="0"/>
        <v>1.8</v>
      </c>
      <c r="X20" s="21" t="s">
        <v>132</v>
      </c>
      <c r="Y20" s="21" t="s">
        <v>147</v>
      </c>
      <c r="Z20" s="21" t="s">
        <v>48</v>
      </c>
      <c r="AA20" s="21">
        <v>2018</v>
      </c>
      <c r="XEQ20" s="50"/>
      <c r="XER20" s="50"/>
      <c r="XES20" s="50"/>
      <c r="XET20" s="50"/>
      <c r="XEU20" s="50"/>
      <c r="XEV20" s="50"/>
    </row>
    <row r="21" s="5" customFormat="1" ht="65" customHeight="1" spans="1:16376">
      <c r="A21" s="17" t="s">
        <v>148</v>
      </c>
      <c r="B21" s="21"/>
      <c r="C21" s="19"/>
      <c r="D21" s="19"/>
      <c r="E21" s="21"/>
      <c r="F21" s="21"/>
      <c r="G21" s="19"/>
      <c r="H21" s="19"/>
      <c r="I21" s="19"/>
      <c r="J21" s="19">
        <f>SUM(J6:J20)</f>
        <v>2613.2029</v>
      </c>
      <c r="K21" s="19">
        <f>SUM(K6:K20)</f>
        <v>690.4029</v>
      </c>
      <c r="L21" s="19">
        <f>SUM(L6:L20)</f>
        <v>400.8</v>
      </c>
      <c r="M21" s="19">
        <f>SUM(M6:M20)</f>
        <v>1522</v>
      </c>
      <c r="N21" s="19"/>
      <c r="O21" s="19"/>
      <c r="P21" s="19"/>
      <c r="Q21" s="19"/>
      <c r="R21" s="19"/>
      <c r="S21" s="19"/>
      <c r="T21" s="19"/>
      <c r="U21" s="19"/>
      <c r="V21" s="19"/>
      <c r="W21" s="19">
        <f>SUM(W6:W20)</f>
        <v>200.4</v>
      </c>
      <c r="X21" s="21"/>
      <c r="Y21" s="21"/>
      <c r="Z21" s="21"/>
      <c r="AA21" s="21"/>
      <c r="XEQ21" s="50"/>
      <c r="XER21" s="50"/>
      <c r="XES21" s="50"/>
      <c r="XET21" s="50"/>
      <c r="XEU21" s="50"/>
      <c r="XEV21" s="50"/>
    </row>
    <row r="22" s="6" customFormat="1" ht="65" customHeight="1" spans="1:248">
      <c r="A22" s="17">
        <v>42</v>
      </c>
      <c r="B22" s="25" t="s">
        <v>149</v>
      </c>
      <c r="C22" s="25" t="s">
        <v>150</v>
      </c>
      <c r="D22" s="25" t="s">
        <v>151</v>
      </c>
      <c r="E22" s="25" t="s">
        <v>152</v>
      </c>
      <c r="F22" s="26" t="s">
        <v>153</v>
      </c>
      <c r="G22" s="25" t="s">
        <v>154</v>
      </c>
      <c r="H22" s="27">
        <v>14</v>
      </c>
      <c r="I22" s="37" t="s">
        <v>37</v>
      </c>
      <c r="J22" s="27">
        <v>1400</v>
      </c>
      <c r="K22" s="27"/>
      <c r="L22" s="27">
        <v>1400</v>
      </c>
      <c r="M22" s="27"/>
      <c r="N22" s="25"/>
      <c r="O22" s="25" t="s">
        <v>155</v>
      </c>
      <c r="P22" s="20" t="s">
        <v>156</v>
      </c>
      <c r="Q22" s="25" t="s">
        <v>157</v>
      </c>
      <c r="R22" s="25" t="s">
        <v>41</v>
      </c>
      <c r="S22" s="31" t="s">
        <v>42</v>
      </c>
      <c r="T22" s="31" t="s">
        <v>158</v>
      </c>
      <c r="U22" s="31" t="s">
        <v>159</v>
      </c>
      <c r="V22" s="30" t="s">
        <v>160</v>
      </c>
      <c r="W22" s="30">
        <v>350</v>
      </c>
      <c r="X22" s="38" t="s">
        <v>161</v>
      </c>
      <c r="Y22" s="38" t="s">
        <v>162</v>
      </c>
      <c r="Z22" s="48"/>
      <c r="AA22" s="30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="6" customFormat="1" ht="59" customHeight="1" spans="1:247">
      <c r="A23" s="28" t="s">
        <v>163</v>
      </c>
      <c r="B23" s="29"/>
      <c r="C23" s="25"/>
      <c r="D23" s="25"/>
      <c r="E23" s="30"/>
      <c r="F23" s="31"/>
      <c r="G23" s="31"/>
      <c r="H23" s="31"/>
      <c r="I23" s="38"/>
      <c r="J23" s="31">
        <f>J21+J22</f>
        <v>4013.2029</v>
      </c>
      <c r="K23" s="31">
        <f>K21+K22</f>
        <v>690.4029</v>
      </c>
      <c r="L23" s="31">
        <f>L21+L22</f>
        <v>1800.8</v>
      </c>
      <c r="M23" s="31">
        <f>M21+M22</f>
        <v>1522</v>
      </c>
      <c r="N23" s="31"/>
      <c r="O23" s="31"/>
      <c r="P23" s="31"/>
      <c r="Q23" s="31"/>
      <c r="R23" s="31"/>
      <c r="S23" s="31"/>
      <c r="T23" s="31"/>
      <c r="U23" s="31"/>
      <c r="V23" s="31"/>
      <c r="W23" s="31">
        <f>W21+W22</f>
        <v>550.4</v>
      </c>
      <c r="X23" s="38"/>
      <c r="Y23" s="38"/>
      <c r="Z23" s="48"/>
      <c r="AA23" s="30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="1" customFormat="1" ht="59" customHeight="1" spans="1:27">
      <c r="A24" s="7"/>
      <c r="B24" s="7"/>
      <c r="C24" s="3"/>
      <c r="D24" s="3"/>
      <c r="E24" s="3"/>
      <c r="F24" s="3"/>
      <c r="G24" s="3"/>
      <c r="H24" s="3"/>
      <c r="I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8"/>
      <c r="Y24" s="8"/>
      <c r="Z24" s="7"/>
      <c r="AA24" s="9"/>
    </row>
  </sheetData>
  <mergeCells count="18">
    <mergeCell ref="A1:B1"/>
    <mergeCell ref="A2:AA2"/>
    <mergeCell ref="A3:F3"/>
    <mergeCell ref="P3:Z3"/>
    <mergeCell ref="B4:I4"/>
    <mergeCell ref="J4:N4"/>
    <mergeCell ref="P4:Q4"/>
    <mergeCell ref="R4:S4"/>
    <mergeCell ref="T4:U4"/>
    <mergeCell ref="A23:B23"/>
    <mergeCell ref="A4:A5"/>
    <mergeCell ref="O4:O5"/>
    <mergeCell ref="V4:V5"/>
    <mergeCell ref="W4:W5"/>
    <mergeCell ref="X4:X5"/>
    <mergeCell ref="Y4:Y5"/>
    <mergeCell ref="Z4:Z5"/>
    <mergeCell ref="AA4:AA5"/>
  </mergeCells>
  <pageMargins left="0.357638888888889" right="0.357638888888889" top="1" bottom="1" header="0.511805555555556" footer="0.511805555555556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第五次下达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2019-05-30T00:59:40Z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