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第五次下达" sheetId="19" r:id="rId1"/>
  </sheets>
  <definedNames>
    <definedName name="_xlnm.Print_Titles" localSheetId="0">第五次下达!$1:$5</definedName>
  </definedNames>
  <calcPr calcId="144525"/>
</workbook>
</file>

<file path=xl/sharedStrings.xml><?xml version="1.0" encoding="utf-8"?>
<sst xmlns="http://schemas.openxmlformats.org/spreadsheetml/2006/main" count="361" uniqueCount="158">
  <si>
    <t>表2-3</t>
  </si>
  <si>
    <t xml:space="preserve">     石楼县2019年第五次统筹整合使用财政涉农资金安排计划表</t>
  </si>
  <si>
    <t xml:space="preserve">  项目责任（主管）单位（盖章）：义牒镇</t>
  </si>
  <si>
    <t>单位：万元、人</t>
  </si>
  <si>
    <t>项目编号</t>
  </si>
  <si>
    <t>基本情况</t>
  </si>
  <si>
    <t>投资</t>
  </si>
  <si>
    <t>项目
补助
标准</t>
  </si>
  <si>
    <t>项目行业部门</t>
  </si>
  <si>
    <t>项目主管单位</t>
  </si>
  <si>
    <t>项目实施单位</t>
  </si>
  <si>
    <t>项目进展情况</t>
  </si>
  <si>
    <t>资金到位情况</t>
  </si>
  <si>
    <t>实施年度</t>
  </si>
  <si>
    <t>完结年度</t>
  </si>
  <si>
    <t>项目状态</t>
  </si>
  <si>
    <t>备注</t>
  </si>
  <si>
    <t>项目名称</t>
  </si>
  <si>
    <t>建设性质</t>
  </si>
  <si>
    <t>建设类别</t>
  </si>
  <si>
    <t>建设地址</t>
  </si>
  <si>
    <t>建设内容描述</t>
  </si>
  <si>
    <t>单位</t>
  </si>
  <si>
    <t>建设
规模</t>
  </si>
  <si>
    <t>建设周期</t>
  </si>
  <si>
    <t>总投资</t>
  </si>
  <si>
    <t>已投入国补资金</t>
  </si>
  <si>
    <t>整合资金</t>
  </si>
  <si>
    <t>自筹
资金</t>
  </si>
  <si>
    <t>其他
资金</t>
  </si>
  <si>
    <t>单位名称</t>
  </si>
  <si>
    <t>负责人</t>
  </si>
  <si>
    <t>石楼县义牒镇张家塔村养鸭建设项目（续建）</t>
  </si>
  <si>
    <t>续建</t>
  </si>
  <si>
    <t>资产收益</t>
  </si>
  <si>
    <t>左家沟</t>
  </si>
  <si>
    <t>建厂3000平方米，鸭子50000只</t>
  </si>
  <si>
    <t>处</t>
  </si>
  <si>
    <t>6月</t>
  </si>
  <si>
    <t>100万元/处</t>
  </si>
  <si>
    <t>畜牧局</t>
  </si>
  <si>
    <t>刘宏平</t>
  </si>
  <si>
    <t>义牒镇</t>
  </si>
  <si>
    <t>薛晨雨</t>
  </si>
  <si>
    <t>张家塔</t>
  </si>
  <si>
    <t>张玉军</t>
  </si>
  <si>
    <t>已完工</t>
  </si>
  <si>
    <t>2018.3.1</t>
  </si>
  <si>
    <t>2018.9.1</t>
  </si>
  <si>
    <t>完结</t>
  </si>
  <si>
    <t>石楼县义牒镇张家塔村兔场建设项目（续建）</t>
  </si>
  <si>
    <t>建厂300平方米，2000只</t>
  </si>
  <si>
    <t>只</t>
  </si>
  <si>
    <t>2月</t>
  </si>
  <si>
    <t>50万元/处</t>
  </si>
  <si>
    <t>2018.4.1</t>
  </si>
  <si>
    <t>2018.6.1</t>
  </si>
  <si>
    <t>石楼县义牒镇万头猪场建设项目（续建）</t>
  </si>
  <si>
    <t>李家山</t>
  </si>
  <si>
    <t>建厂12000平方米，养猪5000头</t>
  </si>
  <si>
    <t>头</t>
  </si>
  <si>
    <t>5月</t>
  </si>
  <si>
    <t>200万元/处</t>
  </si>
  <si>
    <t>褚家峪</t>
  </si>
  <si>
    <t>张秋林</t>
  </si>
  <si>
    <t>石楼县义牒镇呼家山村养牛合作社养殖建设项目（续建）</t>
  </si>
  <si>
    <t>呼家山</t>
  </si>
  <si>
    <t>建厂2000平方米，养牛200头</t>
  </si>
  <si>
    <t>3月</t>
  </si>
  <si>
    <t>60万元/处</t>
  </si>
  <si>
    <t>圪堵坪</t>
  </si>
  <si>
    <t>张应喜</t>
  </si>
  <si>
    <t>石楼县义牒镇下河村养牛项目（续建）</t>
  </si>
  <si>
    <t>扩建</t>
  </si>
  <si>
    <t>特色产业发展</t>
  </si>
  <si>
    <t>下河</t>
  </si>
  <si>
    <t>养牛50头</t>
  </si>
  <si>
    <t>1月</t>
  </si>
  <si>
    <t>10万元/处</t>
  </si>
  <si>
    <t>呼直龙</t>
  </si>
  <si>
    <t>2018.7.1</t>
  </si>
  <si>
    <t>石楼县义牒镇义牒村金顺养殖场养牛项目（续建）</t>
  </si>
  <si>
    <t>长岭上</t>
  </si>
  <si>
    <t>建厂1300平方米,养牛100头</t>
  </si>
  <si>
    <t>30万元/处</t>
  </si>
  <si>
    <t>义牒</t>
  </si>
  <si>
    <t>郝水生</t>
  </si>
  <si>
    <t>石楼县义牒镇义牒村晨辉养殖厂建设项目（续建）</t>
  </si>
  <si>
    <t>义牒村</t>
  </si>
  <si>
    <t>12000平方米，牛出栏猪4000头</t>
  </si>
  <si>
    <t>80万元/处</t>
  </si>
  <si>
    <t>2018.5.1</t>
  </si>
  <si>
    <t>2018.8.1</t>
  </si>
  <si>
    <t>石楼县义牒镇王家坪村至李家山村路面护塄建设项目（续建）</t>
  </si>
  <si>
    <t>基础设施建设</t>
  </si>
  <si>
    <t>路面维修及护楞建设</t>
  </si>
  <si>
    <t>座</t>
  </si>
  <si>
    <t>5万元/处</t>
  </si>
  <si>
    <t>交通局</t>
  </si>
  <si>
    <t>宁候保</t>
  </si>
  <si>
    <t>石楼县义牒镇李家山道路建设项目（续建）</t>
  </si>
  <si>
    <t>李家山、石咀上</t>
  </si>
  <si>
    <t xml:space="preserve">改线、
拓宽、改造、排水、硬化2公里 </t>
  </si>
  <si>
    <t>公里</t>
  </si>
  <si>
    <t xml:space="preserve">20万元/公里 </t>
  </si>
  <si>
    <t>石楼县义牒镇张家塔村小桥建设项目（续建）</t>
  </si>
  <si>
    <t>清园则</t>
  </si>
  <si>
    <t>修桥1座</t>
  </si>
  <si>
    <t>8万元/座</t>
  </si>
  <si>
    <t>石楼县义牒镇褚家峪村过水桥建设项目（续建）</t>
  </si>
  <si>
    <t>石楼县义牒镇褚家峪村碾子沟过水桥建设项目（续建）</t>
  </si>
  <si>
    <t>碾子沟</t>
  </si>
  <si>
    <t>6万元/座</t>
  </si>
  <si>
    <t>石楼县义牒镇南峪村小桥建设项目（续建）</t>
  </si>
  <si>
    <t>南峪</t>
  </si>
  <si>
    <t>石楼县义牒镇电商建设项目（续建）</t>
  </si>
  <si>
    <t>其他</t>
  </si>
  <si>
    <t>200户</t>
  </si>
  <si>
    <t>户</t>
  </si>
  <si>
    <t>0.25万元/户</t>
  </si>
  <si>
    <t>经信局</t>
  </si>
  <si>
    <t>郑宝峰</t>
  </si>
  <si>
    <t>石楼县义牒镇下河村旅游建设项目（续建）</t>
  </si>
  <si>
    <t>农家乐绿化、美化</t>
  </si>
  <si>
    <t>90万/处</t>
  </si>
  <si>
    <t>文物旅游局</t>
  </si>
  <si>
    <t>曹直元</t>
  </si>
  <si>
    <t>2018.12.1</t>
  </si>
  <si>
    <t>石楼县义牒镇褚家峪村聚和泉酒厂建设项目（续建）</t>
  </si>
  <si>
    <t>建厂3000平方米</t>
  </si>
  <si>
    <t>平米</t>
  </si>
  <si>
    <t>中小企业局</t>
  </si>
  <si>
    <t>李强</t>
  </si>
  <si>
    <t>石楼金来德制衣厂建设项目（续建）</t>
  </si>
  <si>
    <t>县城内</t>
  </si>
  <si>
    <t>房屋租赁及设备采购</t>
  </si>
  <si>
    <t>个</t>
  </si>
  <si>
    <t>7月</t>
  </si>
  <si>
    <t>30万元/个</t>
  </si>
  <si>
    <t>2017.4.1</t>
  </si>
  <si>
    <t>2018.11.1</t>
  </si>
  <si>
    <t>小计</t>
  </si>
  <si>
    <t>石楼县义牒镇基础设施提升项目</t>
  </si>
  <si>
    <t>新建</t>
  </si>
  <si>
    <t>公共服务改善</t>
  </si>
  <si>
    <t>8村</t>
  </si>
  <si>
    <t>村基础设施提升、村容村貌整治含村内绿化、亮化、美化</t>
  </si>
  <si>
    <t>村</t>
  </si>
  <si>
    <t>100万元/村</t>
  </si>
  <si>
    <t>城建局</t>
  </si>
  <si>
    <t>邓平儿</t>
  </si>
  <si>
    <t>薛辰雨</t>
  </si>
  <si>
    <t>各村委</t>
  </si>
  <si>
    <t>村主任</t>
  </si>
  <si>
    <t>无</t>
  </si>
  <si>
    <t>2019.6.1</t>
  </si>
  <si>
    <t>2019.9.1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</si>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</sst>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0"/>
      <color indexed="8"/>
      <name val="仿宋"/>
      <charset val="134"/>
    </font>
    <font>
      <sz val="10"/>
      <name val="仿宋"/>
      <charset val="134"/>
    </font>
    <font>
      <sz val="12"/>
      <name val="宋体"/>
      <charset val="134"/>
    </font>
    <font>
      <sz val="9"/>
      <color indexed="8"/>
      <name val="仿宋"/>
      <charset val="134"/>
    </font>
    <font>
      <b/>
      <sz val="20"/>
      <color rgb="FF000000"/>
      <name val="宋体"/>
      <charset val="134"/>
      <scheme val="major"/>
    </font>
    <font>
      <b/>
      <sz val="10"/>
      <color indexed="8"/>
      <name val="仿宋"/>
      <charset val="134"/>
    </font>
    <font>
      <b/>
      <sz val="8"/>
      <color indexed="8"/>
      <name val="仿宋"/>
      <charset val="134"/>
    </font>
    <font>
      <sz val="8"/>
      <name val="仿宋"/>
      <charset val="134"/>
    </font>
    <font>
      <sz val="8"/>
      <color indexed="8"/>
      <name val="仿宋"/>
      <charset val="134"/>
    </font>
    <font>
      <b/>
      <u/>
      <sz val="10"/>
      <color indexed="8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6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15" borderId="4" applyNumberFormat="0" applyAlignment="0" applyProtection="0">
      <alignment vertical="center"/>
    </xf>
    <xf numFmtId="0" fontId="29" fillId="15" borderId="8" applyNumberFormat="0" applyAlignment="0" applyProtection="0">
      <alignment vertical="center"/>
    </xf>
    <xf numFmtId="0" fontId="12" fillId="7" borderId="2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10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37"/>
  <sheetViews>
    <sheetView tabSelected="1" workbookViewId="0">
      <selection activeCell="A2" sqref="A2:AA2"/>
    </sheetView>
  </sheetViews>
  <sheetFormatPr defaultColWidth="9" defaultRowHeight="13.5" customHeight="1"/>
  <cols>
    <col min="1" max="1" width="3.025" style="1" customWidth="1"/>
    <col min="2" max="2" width="12.25" style="1" customWidth="1"/>
    <col min="3" max="3" width="2.25" style="2" customWidth="1"/>
    <col min="4" max="4" width="4.875" style="1" customWidth="1"/>
    <col min="5" max="5" width="3.75" style="1" customWidth="1"/>
    <col min="6" max="6" width="8.875" style="1" customWidth="1"/>
    <col min="7" max="7" width="2.5" style="1" customWidth="1"/>
    <col min="8" max="8" width="4.5" style="1" customWidth="1"/>
    <col min="9" max="9" width="4.13333333333333" style="1" customWidth="1"/>
    <col min="10" max="10" width="7.75" style="1" customWidth="1"/>
    <col min="11" max="11" width="3.75" style="1" customWidth="1"/>
    <col min="12" max="12" width="7.125" style="1" customWidth="1"/>
    <col min="13" max="14" width="4.75" style="1" customWidth="1"/>
    <col min="15" max="15" width="5.375" style="1" customWidth="1"/>
    <col min="16" max="17" width="3" style="2" customWidth="1"/>
    <col min="18" max="18" width="2.125" style="2" customWidth="1"/>
    <col min="19" max="19" width="2.875" style="2" customWidth="1"/>
    <col min="20" max="20" width="2.625" style="2" customWidth="1"/>
    <col min="21" max="21" width="2.5" style="2" customWidth="1"/>
    <col min="22" max="22" width="2.625" style="2" customWidth="1"/>
    <col min="23" max="23" width="6.25" style="1" customWidth="1"/>
    <col min="24" max="25" width="4.85833333333333" style="2" customWidth="1"/>
    <col min="26" max="26" width="3.375" style="2" customWidth="1"/>
    <col min="27" max="27" width="4.125" style="2" customWidth="1"/>
    <col min="28" max="218" width="3.63333333333333" style="1"/>
    <col min="219" max="249" width="9" style="1"/>
    <col min="250" max="250" width="9" style="4"/>
    <col min="251" max="16376" width="3.63333333333333" style="4"/>
    <col min="16377" max="16378" width="9" style="4"/>
  </cols>
  <sheetData>
    <row r="1" customHeight="1" spans="1:2">
      <c r="A1" s="5" t="s">
        <v>0</v>
      </c>
      <c r="B1" s="5"/>
    </row>
    <row r="2" s="1" customFormat="1" ht="29" customHeight="1" spans="1:27">
      <c r="A2" s="6" t="s">
        <v>1</v>
      </c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7"/>
      <c r="R2" s="7"/>
      <c r="S2" s="7"/>
      <c r="T2" s="7"/>
      <c r="U2" s="7"/>
      <c r="V2" s="7"/>
      <c r="W2" s="6"/>
      <c r="X2" s="7"/>
      <c r="Y2" s="7"/>
      <c r="Z2" s="7"/>
      <c r="AA2" s="7"/>
    </row>
    <row r="3" s="1" customFormat="1" ht="17" customHeight="1" spans="1:27">
      <c r="A3" s="8" t="s">
        <v>2</v>
      </c>
      <c r="B3" s="8"/>
      <c r="C3" s="9"/>
      <c r="D3" s="8"/>
      <c r="E3" s="8"/>
      <c r="F3" s="8"/>
      <c r="G3" s="8"/>
      <c r="H3" s="8"/>
      <c r="I3" s="8"/>
      <c r="J3" s="8"/>
      <c r="K3" s="8"/>
      <c r="L3" s="15"/>
      <c r="M3" s="16"/>
      <c r="N3" s="16"/>
      <c r="O3" s="16"/>
      <c r="P3" s="17"/>
      <c r="Q3" s="17"/>
      <c r="R3" s="17"/>
      <c r="S3" s="17"/>
      <c r="T3" s="17"/>
      <c r="U3" s="17"/>
      <c r="V3" s="20"/>
      <c r="W3" s="21" t="s">
        <v>3</v>
      </c>
      <c r="X3" s="22"/>
      <c r="Y3" s="22"/>
      <c r="Z3" s="22"/>
      <c r="AA3" s="25"/>
    </row>
    <row r="4" s="2" customFormat="1" ht="37" customHeight="1" spans="1:27">
      <c r="A4" s="10" t="s">
        <v>4</v>
      </c>
      <c r="B4" s="10" t="s">
        <v>5</v>
      </c>
      <c r="C4" s="10"/>
      <c r="D4" s="10"/>
      <c r="E4" s="10"/>
      <c r="F4" s="10"/>
      <c r="G4" s="10"/>
      <c r="H4" s="10"/>
      <c r="I4" s="10"/>
      <c r="J4" s="10" t="s">
        <v>6</v>
      </c>
      <c r="K4" s="10"/>
      <c r="L4" s="10"/>
      <c r="M4" s="10"/>
      <c r="N4" s="10"/>
      <c r="O4" s="10" t="s">
        <v>7</v>
      </c>
      <c r="P4" s="10" t="s">
        <v>8</v>
      </c>
      <c r="Q4" s="10"/>
      <c r="R4" s="10" t="s">
        <v>9</v>
      </c>
      <c r="S4" s="10"/>
      <c r="T4" s="10" t="s">
        <v>10</v>
      </c>
      <c r="U4" s="10"/>
      <c r="V4" s="23" t="s">
        <v>11</v>
      </c>
      <c r="W4" s="23" t="s">
        <v>12</v>
      </c>
      <c r="X4" s="23" t="s">
        <v>13</v>
      </c>
      <c r="Y4" s="23" t="s">
        <v>14</v>
      </c>
      <c r="Z4" s="23" t="s">
        <v>15</v>
      </c>
      <c r="AA4" s="14" t="s">
        <v>16</v>
      </c>
    </row>
    <row r="5" s="2" customFormat="1" ht="61" customHeight="1" spans="1:27">
      <c r="A5" s="10"/>
      <c r="B5" s="10" t="s">
        <v>17</v>
      </c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24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/>
      <c r="P5" s="10" t="s">
        <v>30</v>
      </c>
      <c r="Q5" s="10" t="s">
        <v>31</v>
      </c>
      <c r="R5" s="10" t="s">
        <v>30</v>
      </c>
      <c r="S5" s="10" t="s">
        <v>31</v>
      </c>
      <c r="T5" s="10" t="s">
        <v>30</v>
      </c>
      <c r="U5" s="10" t="s">
        <v>31</v>
      </c>
      <c r="V5" s="23"/>
      <c r="W5" s="23"/>
      <c r="X5" s="23"/>
      <c r="Y5" s="23"/>
      <c r="Z5" s="23"/>
      <c r="AA5" s="14"/>
    </row>
    <row r="6" s="3" customFormat="1" ht="63" customHeight="1" spans="1:27">
      <c r="A6" s="11">
        <v>2</v>
      </c>
      <c r="B6" s="11" t="s">
        <v>32</v>
      </c>
      <c r="C6" s="11" t="s">
        <v>33</v>
      </c>
      <c r="D6" s="11" t="s">
        <v>34</v>
      </c>
      <c r="E6" s="11" t="s">
        <v>35</v>
      </c>
      <c r="F6" s="11" t="s">
        <v>36</v>
      </c>
      <c r="G6" s="11" t="s">
        <v>37</v>
      </c>
      <c r="H6" s="11">
        <v>1</v>
      </c>
      <c r="I6" s="11" t="s">
        <v>38</v>
      </c>
      <c r="J6" s="11">
        <f t="shared" ref="J6:J23" si="0">K6+L6+M6+N6</f>
        <v>260</v>
      </c>
      <c r="K6" s="11">
        <v>60</v>
      </c>
      <c r="L6" s="11">
        <v>40</v>
      </c>
      <c r="M6" s="11">
        <v>160</v>
      </c>
      <c r="N6" s="11"/>
      <c r="O6" s="11" t="s">
        <v>39</v>
      </c>
      <c r="P6" s="13" t="s">
        <v>40</v>
      </c>
      <c r="Q6" s="24" t="s">
        <v>41</v>
      </c>
      <c r="R6" s="11" t="s">
        <v>42</v>
      </c>
      <c r="S6" s="11" t="s">
        <v>43</v>
      </c>
      <c r="T6" s="11" t="s">
        <v>44</v>
      </c>
      <c r="U6" s="11" t="s">
        <v>45</v>
      </c>
      <c r="V6" s="13" t="s">
        <v>46</v>
      </c>
      <c r="W6" s="11">
        <f>L6*0.5</f>
        <v>20</v>
      </c>
      <c r="X6" s="13" t="s">
        <v>47</v>
      </c>
      <c r="Y6" s="13" t="s">
        <v>48</v>
      </c>
      <c r="Z6" s="13" t="s">
        <v>49</v>
      </c>
      <c r="AA6" s="18">
        <v>2018</v>
      </c>
    </row>
    <row r="7" s="2" customFormat="1" ht="63" customHeight="1" spans="1:27">
      <c r="A7" s="12">
        <v>3</v>
      </c>
      <c r="B7" s="12" t="s">
        <v>50</v>
      </c>
      <c r="C7" s="12" t="s">
        <v>33</v>
      </c>
      <c r="D7" s="12" t="s">
        <v>34</v>
      </c>
      <c r="E7" s="12" t="s">
        <v>44</v>
      </c>
      <c r="F7" s="12" t="s">
        <v>51</v>
      </c>
      <c r="G7" s="12" t="s">
        <v>52</v>
      </c>
      <c r="H7" s="12">
        <v>2000</v>
      </c>
      <c r="I7" s="12" t="s">
        <v>53</v>
      </c>
      <c r="J7" s="12">
        <f t="shared" si="0"/>
        <v>80</v>
      </c>
      <c r="K7" s="12">
        <v>30</v>
      </c>
      <c r="L7" s="12">
        <v>20</v>
      </c>
      <c r="M7" s="12">
        <v>30</v>
      </c>
      <c r="N7" s="12"/>
      <c r="O7" s="12" t="s">
        <v>54</v>
      </c>
      <c r="P7" s="14" t="s">
        <v>40</v>
      </c>
      <c r="Q7" s="18" t="s">
        <v>41</v>
      </c>
      <c r="R7" s="12" t="s">
        <v>42</v>
      </c>
      <c r="S7" s="12" t="s">
        <v>43</v>
      </c>
      <c r="T7" s="12" t="s">
        <v>44</v>
      </c>
      <c r="U7" s="12" t="s">
        <v>45</v>
      </c>
      <c r="V7" s="14" t="s">
        <v>46</v>
      </c>
      <c r="W7" s="11">
        <f t="shared" ref="W7:W22" si="1">L7*0.5</f>
        <v>10</v>
      </c>
      <c r="X7" s="14" t="s">
        <v>55</v>
      </c>
      <c r="Y7" s="14" t="s">
        <v>56</v>
      </c>
      <c r="Z7" s="14" t="s">
        <v>49</v>
      </c>
      <c r="AA7" s="18">
        <v>2018</v>
      </c>
    </row>
    <row r="8" s="2" customFormat="1" ht="63" customHeight="1" spans="1:27">
      <c r="A8" s="12">
        <v>4</v>
      </c>
      <c r="B8" s="12" t="s">
        <v>57</v>
      </c>
      <c r="C8" s="12" t="s">
        <v>33</v>
      </c>
      <c r="D8" s="12" t="s">
        <v>34</v>
      </c>
      <c r="E8" s="12" t="s">
        <v>58</v>
      </c>
      <c r="F8" s="13" t="s">
        <v>59</v>
      </c>
      <c r="G8" s="12" t="s">
        <v>60</v>
      </c>
      <c r="H8" s="12">
        <v>5000</v>
      </c>
      <c r="I8" s="12" t="s">
        <v>61</v>
      </c>
      <c r="J8" s="12">
        <f t="shared" si="0"/>
        <v>1200</v>
      </c>
      <c r="K8" s="12">
        <v>242</v>
      </c>
      <c r="L8" s="12">
        <v>80</v>
      </c>
      <c r="M8" s="12">
        <v>300</v>
      </c>
      <c r="N8" s="12">
        <v>578</v>
      </c>
      <c r="O8" s="12" t="s">
        <v>62</v>
      </c>
      <c r="P8" s="14" t="s">
        <v>40</v>
      </c>
      <c r="Q8" s="18" t="s">
        <v>41</v>
      </c>
      <c r="R8" s="12" t="s">
        <v>42</v>
      </c>
      <c r="S8" s="12" t="s">
        <v>43</v>
      </c>
      <c r="T8" s="12" t="s">
        <v>63</v>
      </c>
      <c r="U8" s="12" t="s">
        <v>64</v>
      </c>
      <c r="V8" s="14" t="s">
        <v>46</v>
      </c>
      <c r="W8" s="11">
        <f t="shared" si="1"/>
        <v>40</v>
      </c>
      <c r="X8" s="14" t="s">
        <v>55</v>
      </c>
      <c r="Y8" s="14" t="s">
        <v>48</v>
      </c>
      <c r="Z8" s="14" t="s">
        <v>49</v>
      </c>
      <c r="AA8" s="18">
        <v>2018</v>
      </c>
    </row>
    <row r="9" s="2" customFormat="1" ht="86" customHeight="1" spans="1:27">
      <c r="A9" s="12">
        <v>5</v>
      </c>
      <c r="B9" s="12" t="s">
        <v>65</v>
      </c>
      <c r="C9" s="12" t="s">
        <v>33</v>
      </c>
      <c r="D9" s="12" t="s">
        <v>34</v>
      </c>
      <c r="E9" s="12" t="s">
        <v>66</v>
      </c>
      <c r="F9" s="12" t="s">
        <v>67</v>
      </c>
      <c r="G9" s="12" t="s">
        <v>60</v>
      </c>
      <c r="H9" s="12">
        <v>200</v>
      </c>
      <c r="I9" s="12" t="s">
        <v>68</v>
      </c>
      <c r="J9" s="12">
        <f t="shared" si="0"/>
        <v>120</v>
      </c>
      <c r="K9" s="12">
        <v>36</v>
      </c>
      <c r="L9" s="12">
        <v>24</v>
      </c>
      <c r="M9" s="12">
        <v>60</v>
      </c>
      <c r="N9" s="12"/>
      <c r="O9" s="12" t="s">
        <v>69</v>
      </c>
      <c r="P9" s="14" t="s">
        <v>40</v>
      </c>
      <c r="Q9" s="18" t="s">
        <v>41</v>
      </c>
      <c r="R9" s="12" t="s">
        <v>42</v>
      </c>
      <c r="S9" s="12" t="s">
        <v>43</v>
      </c>
      <c r="T9" s="12" t="s">
        <v>70</v>
      </c>
      <c r="U9" s="12" t="s">
        <v>71</v>
      </c>
      <c r="V9" s="14" t="s">
        <v>46</v>
      </c>
      <c r="W9" s="11">
        <f t="shared" si="1"/>
        <v>12</v>
      </c>
      <c r="X9" s="14" t="s">
        <v>56</v>
      </c>
      <c r="Y9" s="14" t="s">
        <v>48</v>
      </c>
      <c r="Z9" s="14" t="s">
        <v>49</v>
      </c>
      <c r="AA9" s="18">
        <v>2018</v>
      </c>
    </row>
    <row r="10" s="2" customFormat="1" ht="63" customHeight="1" spans="1:27">
      <c r="A10" s="12">
        <v>6</v>
      </c>
      <c r="B10" s="12" t="s">
        <v>72</v>
      </c>
      <c r="C10" s="12" t="s">
        <v>73</v>
      </c>
      <c r="D10" s="12" t="s">
        <v>74</v>
      </c>
      <c r="E10" s="12" t="s">
        <v>75</v>
      </c>
      <c r="F10" s="12" t="s">
        <v>76</v>
      </c>
      <c r="G10" s="12" t="s">
        <v>60</v>
      </c>
      <c r="H10" s="12">
        <v>50</v>
      </c>
      <c r="I10" s="12" t="s">
        <v>77</v>
      </c>
      <c r="J10" s="12">
        <f t="shared" si="0"/>
        <v>80</v>
      </c>
      <c r="K10" s="12">
        <v>6</v>
      </c>
      <c r="L10" s="12">
        <v>4</v>
      </c>
      <c r="M10" s="12">
        <v>70</v>
      </c>
      <c r="N10" s="12"/>
      <c r="O10" s="12" t="s">
        <v>78</v>
      </c>
      <c r="P10" s="14" t="s">
        <v>40</v>
      </c>
      <c r="Q10" s="18" t="s">
        <v>41</v>
      </c>
      <c r="R10" s="12" t="s">
        <v>42</v>
      </c>
      <c r="S10" s="12" t="s">
        <v>43</v>
      </c>
      <c r="T10" s="12" t="s">
        <v>75</v>
      </c>
      <c r="U10" s="12" t="s">
        <v>79</v>
      </c>
      <c r="V10" s="14" t="s">
        <v>46</v>
      </c>
      <c r="W10" s="11">
        <f t="shared" si="1"/>
        <v>2</v>
      </c>
      <c r="X10" s="14" t="s">
        <v>56</v>
      </c>
      <c r="Y10" s="14" t="s">
        <v>80</v>
      </c>
      <c r="Z10" s="14" t="s">
        <v>49</v>
      </c>
      <c r="AA10" s="18">
        <v>2018</v>
      </c>
    </row>
    <row r="11" s="2" customFormat="1" ht="74" customHeight="1" spans="1:27">
      <c r="A11" s="12">
        <v>7</v>
      </c>
      <c r="B11" s="12" t="s">
        <v>81</v>
      </c>
      <c r="C11" s="12" t="s">
        <v>33</v>
      </c>
      <c r="D11" s="12" t="s">
        <v>34</v>
      </c>
      <c r="E11" s="12" t="s">
        <v>82</v>
      </c>
      <c r="F11" s="13" t="s">
        <v>83</v>
      </c>
      <c r="G11" s="12" t="s">
        <v>60</v>
      </c>
      <c r="H11" s="12">
        <v>100</v>
      </c>
      <c r="I11" s="12" t="s">
        <v>68</v>
      </c>
      <c r="J11" s="12">
        <f t="shared" si="0"/>
        <v>190</v>
      </c>
      <c r="K11" s="12">
        <v>18</v>
      </c>
      <c r="L11" s="12">
        <v>12</v>
      </c>
      <c r="M11" s="12">
        <v>160</v>
      </c>
      <c r="N11" s="12"/>
      <c r="O11" s="12" t="s">
        <v>84</v>
      </c>
      <c r="P11" s="14" t="s">
        <v>40</v>
      </c>
      <c r="Q11" s="18" t="s">
        <v>41</v>
      </c>
      <c r="R11" s="12" t="s">
        <v>42</v>
      </c>
      <c r="S11" s="12" t="s">
        <v>43</v>
      </c>
      <c r="T11" s="12" t="s">
        <v>85</v>
      </c>
      <c r="U11" s="12" t="s">
        <v>86</v>
      </c>
      <c r="V11" s="14" t="s">
        <v>46</v>
      </c>
      <c r="W11" s="11">
        <f t="shared" si="1"/>
        <v>6</v>
      </c>
      <c r="X11" s="14" t="s">
        <v>56</v>
      </c>
      <c r="Y11" s="14" t="s">
        <v>48</v>
      </c>
      <c r="Z11" s="14" t="s">
        <v>49</v>
      </c>
      <c r="AA11" s="18">
        <v>2018</v>
      </c>
    </row>
    <row r="12" s="2" customFormat="1" ht="74" customHeight="1" spans="1:27">
      <c r="A12" s="12">
        <v>8</v>
      </c>
      <c r="B12" s="12" t="s">
        <v>87</v>
      </c>
      <c r="C12" s="12" t="s">
        <v>33</v>
      </c>
      <c r="D12" s="12" t="s">
        <v>34</v>
      </c>
      <c r="E12" s="12" t="s">
        <v>88</v>
      </c>
      <c r="F12" s="12" t="s">
        <v>89</v>
      </c>
      <c r="G12" s="12" t="s">
        <v>60</v>
      </c>
      <c r="H12" s="12">
        <v>4000</v>
      </c>
      <c r="I12" s="12" t="s">
        <v>68</v>
      </c>
      <c r="J12" s="12">
        <f t="shared" si="0"/>
        <v>200</v>
      </c>
      <c r="K12" s="12">
        <v>48</v>
      </c>
      <c r="L12" s="12">
        <v>32</v>
      </c>
      <c r="M12" s="12">
        <v>120</v>
      </c>
      <c r="N12" s="12"/>
      <c r="O12" s="12" t="s">
        <v>90</v>
      </c>
      <c r="P12" s="14" t="s">
        <v>40</v>
      </c>
      <c r="Q12" s="18" t="s">
        <v>41</v>
      </c>
      <c r="R12" s="12" t="s">
        <v>42</v>
      </c>
      <c r="S12" s="12" t="s">
        <v>43</v>
      </c>
      <c r="T12" s="12" t="s">
        <v>85</v>
      </c>
      <c r="U12" s="12" t="s">
        <v>86</v>
      </c>
      <c r="V12" s="14" t="s">
        <v>46</v>
      </c>
      <c r="W12" s="11">
        <f t="shared" si="1"/>
        <v>16</v>
      </c>
      <c r="X12" s="14" t="s">
        <v>91</v>
      </c>
      <c r="Y12" s="14" t="s">
        <v>92</v>
      </c>
      <c r="Z12" s="14" t="s">
        <v>49</v>
      </c>
      <c r="AA12" s="18">
        <v>2018</v>
      </c>
    </row>
    <row r="13" s="2" customFormat="1" ht="86" customHeight="1" spans="1:27">
      <c r="A13" s="12">
        <v>9</v>
      </c>
      <c r="B13" s="12" t="s">
        <v>93</v>
      </c>
      <c r="C13" s="12" t="s">
        <v>33</v>
      </c>
      <c r="D13" s="12" t="s">
        <v>94</v>
      </c>
      <c r="E13" s="12" t="s">
        <v>58</v>
      </c>
      <c r="F13" s="13" t="s">
        <v>95</v>
      </c>
      <c r="G13" s="12" t="s">
        <v>96</v>
      </c>
      <c r="H13" s="12">
        <v>1</v>
      </c>
      <c r="I13" s="12" t="s">
        <v>77</v>
      </c>
      <c r="J13" s="12">
        <f t="shared" si="0"/>
        <v>12</v>
      </c>
      <c r="K13" s="12">
        <v>3</v>
      </c>
      <c r="L13" s="12">
        <v>2</v>
      </c>
      <c r="M13" s="12">
        <v>7</v>
      </c>
      <c r="N13" s="12"/>
      <c r="O13" s="12" t="s">
        <v>97</v>
      </c>
      <c r="P13" s="18" t="s">
        <v>98</v>
      </c>
      <c r="Q13" s="18" t="s">
        <v>99</v>
      </c>
      <c r="R13" s="12" t="s">
        <v>42</v>
      </c>
      <c r="S13" s="12" t="s">
        <v>43</v>
      </c>
      <c r="T13" s="12" t="s">
        <v>63</v>
      </c>
      <c r="U13" s="12" t="s">
        <v>64</v>
      </c>
      <c r="V13" s="14" t="s">
        <v>46</v>
      </c>
      <c r="W13" s="11">
        <f t="shared" si="1"/>
        <v>1</v>
      </c>
      <c r="X13" s="14" t="s">
        <v>56</v>
      </c>
      <c r="Y13" s="14" t="s">
        <v>80</v>
      </c>
      <c r="Z13" s="14" t="s">
        <v>49</v>
      </c>
      <c r="AA13" s="18">
        <v>2018</v>
      </c>
    </row>
    <row r="14" s="2" customFormat="1" ht="72" customHeight="1" spans="1:27">
      <c r="A14" s="12">
        <v>10</v>
      </c>
      <c r="B14" s="11" t="s">
        <v>100</v>
      </c>
      <c r="C14" s="12" t="s">
        <v>33</v>
      </c>
      <c r="D14" s="12" t="s">
        <v>94</v>
      </c>
      <c r="E14" s="11" t="s">
        <v>101</v>
      </c>
      <c r="F14" s="11" t="s">
        <v>102</v>
      </c>
      <c r="G14" s="11" t="s">
        <v>103</v>
      </c>
      <c r="H14" s="11">
        <v>2</v>
      </c>
      <c r="I14" s="11" t="s">
        <v>68</v>
      </c>
      <c r="J14" s="12">
        <f t="shared" si="0"/>
        <v>40</v>
      </c>
      <c r="K14" s="12">
        <v>24</v>
      </c>
      <c r="L14" s="12">
        <v>16</v>
      </c>
      <c r="M14" s="12"/>
      <c r="N14" s="11"/>
      <c r="O14" s="12" t="s">
        <v>104</v>
      </c>
      <c r="P14" s="18" t="s">
        <v>98</v>
      </c>
      <c r="Q14" s="18" t="s">
        <v>99</v>
      </c>
      <c r="R14" s="12" t="s">
        <v>42</v>
      </c>
      <c r="S14" s="12" t="s">
        <v>43</v>
      </c>
      <c r="T14" s="12" t="s">
        <v>63</v>
      </c>
      <c r="U14" s="12" t="s">
        <v>64</v>
      </c>
      <c r="V14" s="14" t="s">
        <v>46</v>
      </c>
      <c r="W14" s="11">
        <f t="shared" si="1"/>
        <v>8</v>
      </c>
      <c r="X14" s="14" t="s">
        <v>55</v>
      </c>
      <c r="Y14" s="14" t="s">
        <v>80</v>
      </c>
      <c r="Z14" s="14" t="s">
        <v>49</v>
      </c>
      <c r="AA14" s="18">
        <v>2018</v>
      </c>
    </row>
    <row r="15" s="2" customFormat="1" ht="63" customHeight="1" spans="1:27">
      <c r="A15" s="12">
        <v>11</v>
      </c>
      <c r="B15" s="12" t="s">
        <v>105</v>
      </c>
      <c r="C15" s="12" t="s">
        <v>33</v>
      </c>
      <c r="D15" s="12" t="s">
        <v>94</v>
      </c>
      <c r="E15" s="12" t="s">
        <v>106</v>
      </c>
      <c r="F15" s="12" t="s">
        <v>107</v>
      </c>
      <c r="G15" s="12" t="s">
        <v>96</v>
      </c>
      <c r="H15" s="12">
        <v>1</v>
      </c>
      <c r="I15" s="12" t="s">
        <v>68</v>
      </c>
      <c r="J15" s="12">
        <f t="shared" si="0"/>
        <v>8</v>
      </c>
      <c r="K15" s="12">
        <v>4.5</v>
      </c>
      <c r="L15" s="12">
        <v>3.5</v>
      </c>
      <c r="M15" s="12"/>
      <c r="N15" s="12"/>
      <c r="O15" s="12" t="s">
        <v>108</v>
      </c>
      <c r="P15" s="18" t="s">
        <v>98</v>
      </c>
      <c r="Q15" s="18" t="s">
        <v>99</v>
      </c>
      <c r="R15" s="12" t="s">
        <v>42</v>
      </c>
      <c r="S15" s="12" t="s">
        <v>43</v>
      </c>
      <c r="T15" s="12" t="s">
        <v>44</v>
      </c>
      <c r="U15" s="12" t="s">
        <v>45</v>
      </c>
      <c r="V15" s="14" t="s">
        <v>46</v>
      </c>
      <c r="W15" s="11">
        <f t="shared" si="1"/>
        <v>1.75</v>
      </c>
      <c r="X15" s="14" t="s">
        <v>55</v>
      </c>
      <c r="Y15" s="14" t="s">
        <v>80</v>
      </c>
      <c r="Z15" s="14" t="s">
        <v>49</v>
      </c>
      <c r="AA15" s="18">
        <v>2018</v>
      </c>
    </row>
    <row r="16" s="2" customFormat="1" ht="72" customHeight="1" spans="1:27">
      <c r="A16" s="12">
        <v>12</v>
      </c>
      <c r="B16" s="12" t="s">
        <v>109</v>
      </c>
      <c r="C16" s="12" t="s">
        <v>33</v>
      </c>
      <c r="D16" s="12" t="s">
        <v>94</v>
      </c>
      <c r="E16" s="12" t="s">
        <v>63</v>
      </c>
      <c r="F16" s="12" t="s">
        <v>107</v>
      </c>
      <c r="G16" s="12" t="s">
        <v>96</v>
      </c>
      <c r="H16" s="12">
        <v>1</v>
      </c>
      <c r="I16" s="12" t="s">
        <v>68</v>
      </c>
      <c r="J16" s="12">
        <f t="shared" si="0"/>
        <v>8</v>
      </c>
      <c r="K16" s="12">
        <v>4.5</v>
      </c>
      <c r="L16" s="12">
        <v>3.5</v>
      </c>
      <c r="M16" s="12"/>
      <c r="N16" s="12"/>
      <c r="O16" s="12" t="s">
        <v>108</v>
      </c>
      <c r="P16" s="18" t="s">
        <v>98</v>
      </c>
      <c r="Q16" s="18" t="s">
        <v>99</v>
      </c>
      <c r="R16" s="12" t="s">
        <v>42</v>
      </c>
      <c r="S16" s="12" t="s">
        <v>43</v>
      </c>
      <c r="T16" s="12" t="s">
        <v>63</v>
      </c>
      <c r="U16" s="12" t="s">
        <v>64</v>
      </c>
      <c r="V16" s="14" t="s">
        <v>46</v>
      </c>
      <c r="W16" s="11">
        <f t="shared" si="1"/>
        <v>1.75</v>
      </c>
      <c r="X16" s="14" t="s">
        <v>91</v>
      </c>
      <c r="Y16" s="14" t="s">
        <v>92</v>
      </c>
      <c r="Z16" s="14" t="s">
        <v>49</v>
      </c>
      <c r="AA16" s="18">
        <v>2018</v>
      </c>
    </row>
    <row r="17" s="2" customFormat="1" ht="81" customHeight="1" spans="1:27">
      <c r="A17" s="12">
        <v>13</v>
      </c>
      <c r="B17" s="12" t="s">
        <v>110</v>
      </c>
      <c r="C17" s="12" t="s">
        <v>33</v>
      </c>
      <c r="D17" s="12" t="s">
        <v>94</v>
      </c>
      <c r="E17" s="12" t="s">
        <v>111</v>
      </c>
      <c r="F17" s="12" t="s">
        <v>107</v>
      </c>
      <c r="G17" s="12" t="s">
        <v>96</v>
      </c>
      <c r="H17" s="12">
        <v>1</v>
      </c>
      <c r="I17" s="12" t="s">
        <v>77</v>
      </c>
      <c r="J17" s="12">
        <f t="shared" si="0"/>
        <v>12</v>
      </c>
      <c r="K17" s="12">
        <v>7.5</v>
      </c>
      <c r="L17" s="12">
        <v>4.5</v>
      </c>
      <c r="M17" s="12"/>
      <c r="N17" s="12"/>
      <c r="O17" s="12" t="s">
        <v>112</v>
      </c>
      <c r="P17" s="18" t="s">
        <v>98</v>
      </c>
      <c r="Q17" s="18" t="s">
        <v>99</v>
      </c>
      <c r="R17" s="12" t="s">
        <v>42</v>
      </c>
      <c r="S17" s="12" t="s">
        <v>43</v>
      </c>
      <c r="T17" s="12" t="s">
        <v>63</v>
      </c>
      <c r="U17" s="12" t="s">
        <v>64</v>
      </c>
      <c r="V17" s="14" t="s">
        <v>46</v>
      </c>
      <c r="W17" s="11">
        <f t="shared" si="1"/>
        <v>2.25</v>
      </c>
      <c r="X17" s="14" t="s">
        <v>80</v>
      </c>
      <c r="Y17" s="14" t="s">
        <v>92</v>
      </c>
      <c r="Z17" s="14" t="s">
        <v>49</v>
      </c>
      <c r="AA17" s="18">
        <v>2018</v>
      </c>
    </row>
    <row r="18" s="2" customFormat="1" ht="65" customHeight="1" spans="1:27">
      <c r="A18" s="12">
        <v>14</v>
      </c>
      <c r="B18" s="12" t="s">
        <v>113</v>
      </c>
      <c r="C18" s="12" t="s">
        <v>33</v>
      </c>
      <c r="D18" s="12" t="s">
        <v>94</v>
      </c>
      <c r="E18" s="12" t="s">
        <v>114</v>
      </c>
      <c r="F18" s="12" t="s">
        <v>107</v>
      </c>
      <c r="G18" s="12" t="s">
        <v>96</v>
      </c>
      <c r="H18" s="12">
        <v>1</v>
      </c>
      <c r="I18" s="12" t="s">
        <v>53</v>
      </c>
      <c r="J18" s="12">
        <f t="shared" si="0"/>
        <v>8</v>
      </c>
      <c r="K18" s="12">
        <v>4.5</v>
      </c>
      <c r="L18" s="12">
        <v>3.5</v>
      </c>
      <c r="M18" s="12"/>
      <c r="N18" s="12"/>
      <c r="O18" s="12" t="s">
        <v>108</v>
      </c>
      <c r="P18" s="18" t="s">
        <v>98</v>
      </c>
      <c r="Q18" s="18" t="s">
        <v>99</v>
      </c>
      <c r="R18" s="12" t="s">
        <v>42</v>
      </c>
      <c r="S18" s="12" t="s">
        <v>43</v>
      </c>
      <c r="T18" s="12" t="s">
        <v>70</v>
      </c>
      <c r="U18" s="12" t="s">
        <v>71</v>
      </c>
      <c r="V18" s="14" t="s">
        <v>46</v>
      </c>
      <c r="W18" s="11">
        <f t="shared" si="1"/>
        <v>1.75</v>
      </c>
      <c r="X18" s="14" t="s">
        <v>56</v>
      </c>
      <c r="Y18" s="14" t="s">
        <v>92</v>
      </c>
      <c r="Z18" s="14" t="s">
        <v>49</v>
      </c>
      <c r="AA18" s="18">
        <v>2018</v>
      </c>
    </row>
    <row r="19" s="2" customFormat="1" ht="57" customHeight="1" spans="1:27">
      <c r="A19" s="12">
        <v>15</v>
      </c>
      <c r="B19" s="13" t="s">
        <v>115</v>
      </c>
      <c r="C19" s="12" t="s">
        <v>33</v>
      </c>
      <c r="D19" s="12" t="s">
        <v>116</v>
      </c>
      <c r="E19" s="12" t="s">
        <v>88</v>
      </c>
      <c r="F19" s="13" t="s">
        <v>117</v>
      </c>
      <c r="G19" s="12" t="s">
        <v>118</v>
      </c>
      <c r="H19" s="12">
        <v>200</v>
      </c>
      <c r="I19" s="12" t="s">
        <v>61</v>
      </c>
      <c r="J19" s="12">
        <f t="shared" si="0"/>
        <v>200</v>
      </c>
      <c r="K19" s="12">
        <v>30</v>
      </c>
      <c r="L19" s="12">
        <v>20</v>
      </c>
      <c r="M19" s="12">
        <v>150</v>
      </c>
      <c r="N19" s="12"/>
      <c r="O19" s="12" t="s">
        <v>119</v>
      </c>
      <c r="P19" s="18" t="s">
        <v>120</v>
      </c>
      <c r="Q19" s="18" t="s">
        <v>121</v>
      </c>
      <c r="R19" s="12" t="s">
        <v>42</v>
      </c>
      <c r="S19" s="12" t="s">
        <v>43</v>
      </c>
      <c r="T19" s="12" t="s">
        <v>88</v>
      </c>
      <c r="U19" s="12" t="s">
        <v>86</v>
      </c>
      <c r="V19" s="14" t="s">
        <v>46</v>
      </c>
      <c r="W19" s="11">
        <f t="shared" si="1"/>
        <v>10</v>
      </c>
      <c r="X19" s="14" t="s">
        <v>47</v>
      </c>
      <c r="Y19" s="14" t="s">
        <v>92</v>
      </c>
      <c r="Z19" s="14" t="s">
        <v>49</v>
      </c>
      <c r="AA19" s="18">
        <v>2018</v>
      </c>
    </row>
    <row r="20" s="2" customFormat="1" ht="63" customHeight="1" spans="1:27">
      <c r="A20" s="12">
        <v>16</v>
      </c>
      <c r="B20" s="12" t="s">
        <v>122</v>
      </c>
      <c r="C20" s="12" t="s">
        <v>33</v>
      </c>
      <c r="D20" s="12" t="s">
        <v>34</v>
      </c>
      <c r="E20" s="12" t="s">
        <v>75</v>
      </c>
      <c r="F20" s="13" t="s">
        <v>123</v>
      </c>
      <c r="G20" s="13" t="s">
        <v>37</v>
      </c>
      <c r="H20" s="13">
        <v>1</v>
      </c>
      <c r="I20" s="12" t="s">
        <v>38</v>
      </c>
      <c r="J20" s="12">
        <f t="shared" si="0"/>
        <v>200</v>
      </c>
      <c r="K20" s="11">
        <v>54</v>
      </c>
      <c r="L20" s="11">
        <v>36</v>
      </c>
      <c r="M20" s="11">
        <v>110</v>
      </c>
      <c r="N20" s="19"/>
      <c r="O20" s="12" t="s">
        <v>124</v>
      </c>
      <c r="P20" s="18" t="s">
        <v>125</v>
      </c>
      <c r="Q20" s="18" t="s">
        <v>126</v>
      </c>
      <c r="R20" s="12" t="s">
        <v>42</v>
      </c>
      <c r="S20" s="12" t="s">
        <v>43</v>
      </c>
      <c r="T20" s="12" t="s">
        <v>75</v>
      </c>
      <c r="U20" s="12" t="s">
        <v>79</v>
      </c>
      <c r="V20" s="14" t="s">
        <v>46</v>
      </c>
      <c r="W20" s="11">
        <f t="shared" si="1"/>
        <v>18</v>
      </c>
      <c r="X20" s="14" t="s">
        <v>56</v>
      </c>
      <c r="Y20" s="14" t="s">
        <v>127</v>
      </c>
      <c r="Z20" s="14" t="s">
        <v>49</v>
      </c>
      <c r="AA20" s="18">
        <v>2018</v>
      </c>
    </row>
    <row r="21" s="2" customFormat="1" ht="81" customHeight="1" spans="1:27">
      <c r="A21" s="12">
        <v>17</v>
      </c>
      <c r="B21" s="12" t="s">
        <v>128</v>
      </c>
      <c r="C21" s="12" t="s">
        <v>33</v>
      </c>
      <c r="D21" s="12" t="s">
        <v>34</v>
      </c>
      <c r="E21" s="12" t="s">
        <v>63</v>
      </c>
      <c r="F21" s="12" t="s">
        <v>129</v>
      </c>
      <c r="G21" s="12" t="s">
        <v>130</v>
      </c>
      <c r="H21" s="12">
        <v>3000</v>
      </c>
      <c r="I21" s="12" t="s">
        <v>68</v>
      </c>
      <c r="J21" s="12">
        <f t="shared" si="0"/>
        <v>160</v>
      </c>
      <c r="K21" s="12">
        <v>48</v>
      </c>
      <c r="L21" s="12">
        <v>32</v>
      </c>
      <c r="M21" s="12">
        <v>80</v>
      </c>
      <c r="N21" s="12"/>
      <c r="O21" s="12" t="s">
        <v>90</v>
      </c>
      <c r="P21" s="18" t="s">
        <v>131</v>
      </c>
      <c r="Q21" s="18" t="s">
        <v>132</v>
      </c>
      <c r="R21" s="12" t="s">
        <v>42</v>
      </c>
      <c r="S21" s="12" t="s">
        <v>43</v>
      </c>
      <c r="T21" s="12" t="s">
        <v>63</v>
      </c>
      <c r="U21" s="12" t="s">
        <v>64</v>
      </c>
      <c r="V21" s="14" t="s">
        <v>46</v>
      </c>
      <c r="W21" s="11">
        <f t="shared" si="1"/>
        <v>16</v>
      </c>
      <c r="X21" s="14" t="s">
        <v>91</v>
      </c>
      <c r="Y21" s="14" t="s">
        <v>92</v>
      </c>
      <c r="Z21" s="14" t="s">
        <v>49</v>
      </c>
      <c r="AA21" s="18">
        <v>2018</v>
      </c>
    </row>
    <row r="22" s="2" customFormat="1" ht="60" customHeight="1" spans="1:27">
      <c r="A22" s="12">
        <v>18</v>
      </c>
      <c r="B22" s="11" t="s">
        <v>133</v>
      </c>
      <c r="C22" s="11" t="s">
        <v>73</v>
      </c>
      <c r="D22" s="12" t="s">
        <v>34</v>
      </c>
      <c r="E22" s="11" t="s">
        <v>134</v>
      </c>
      <c r="F22" s="11" t="s">
        <v>135</v>
      </c>
      <c r="G22" s="11" t="s">
        <v>136</v>
      </c>
      <c r="H22" s="11">
        <v>1</v>
      </c>
      <c r="I22" s="11" t="s">
        <v>137</v>
      </c>
      <c r="J22" s="12">
        <f t="shared" si="0"/>
        <v>130</v>
      </c>
      <c r="K22" s="12">
        <v>18</v>
      </c>
      <c r="L22" s="12">
        <v>12</v>
      </c>
      <c r="M22" s="12">
        <v>100</v>
      </c>
      <c r="N22" s="12"/>
      <c r="O22" s="11" t="s">
        <v>138</v>
      </c>
      <c r="P22" s="18" t="s">
        <v>131</v>
      </c>
      <c r="Q22" s="18" t="s">
        <v>132</v>
      </c>
      <c r="R22" s="11" t="s">
        <v>42</v>
      </c>
      <c r="S22" s="12" t="s">
        <v>43</v>
      </c>
      <c r="T22" s="12" t="s">
        <v>88</v>
      </c>
      <c r="U22" s="12" t="s">
        <v>86</v>
      </c>
      <c r="V22" s="14" t="s">
        <v>46</v>
      </c>
      <c r="W22" s="11">
        <f t="shared" si="1"/>
        <v>6</v>
      </c>
      <c r="X22" s="13" t="s">
        <v>139</v>
      </c>
      <c r="Y22" s="13" t="s">
        <v>140</v>
      </c>
      <c r="Z22" s="14" t="s">
        <v>49</v>
      </c>
      <c r="AA22" s="18">
        <v>2018</v>
      </c>
    </row>
    <row r="23" s="2" customFormat="1" ht="26" customHeight="1" spans="1:27">
      <c r="A23" s="12"/>
      <c r="B23" s="11" t="s">
        <v>141</v>
      </c>
      <c r="C23" s="11"/>
      <c r="D23" s="12"/>
      <c r="E23" s="11"/>
      <c r="F23" s="11"/>
      <c r="G23" s="11"/>
      <c r="H23" s="11"/>
      <c r="I23" s="11"/>
      <c r="J23" s="12">
        <f t="shared" ref="J23:S23" si="2">SUM(J6:J22)</f>
        <v>2908</v>
      </c>
      <c r="K23" s="12">
        <f t="shared" si="2"/>
        <v>638</v>
      </c>
      <c r="L23" s="12">
        <f t="shared" si="2"/>
        <v>345</v>
      </c>
      <c r="M23" s="12">
        <f t="shared" si="2"/>
        <v>1347</v>
      </c>
      <c r="N23" s="12">
        <f t="shared" si="2"/>
        <v>578</v>
      </c>
      <c r="O23" s="12">
        <f t="shared" si="2"/>
        <v>0</v>
      </c>
      <c r="P23" s="18"/>
      <c r="Q23" s="18"/>
      <c r="R23" s="11"/>
      <c r="S23" s="12"/>
      <c r="T23" s="12"/>
      <c r="U23" s="12"/>
      <c r="V23" s="14"/>
      <c r="W23" s="14">
        <f>SUM(W6:W22)</f>
        <v>172.5</v>
      </c>
      <c r="X23" s="13"/>
      <c r="Y23" s="13"/>
      <c r="Z23" s="14"/>
      <c r="AA23" s="18"/>
    </row>
    <row r="24" s="2" customFormat="1" ht="108" customHeight="1" spans="1:27">
      <c r="A24" s="12">
        <v>39</v>
      </c>
      <c r="B24" s="12" t="s">
        <v>142</v>
      </c>
      <c r="C24" s="12" t="s">
        <v>143</v>
      </c>
      <c r="D24" s="12" t="s">
        <v>144</v>
      </c>
      <c r="E24" s="12" t="s">
        <v>145</v>
      </c>
      <c r="F24" s="12" t="s">
        <v>146</v>
      </c>
      <c r="G24" s="14" t="s">
        <v>147</v>
      </c>
      <c r="H24" s="12">
        <v>8</v>
      </c>
      <c r="I24" s="12" t="s">
        <v>68</v>
      </c>
      <c r="J24" s="12">
        <v>800</v>
      </c>
      <c r="K24" s="12"/>
      <c r="L24" s="12">
        <v>800</v>
      </c>
      <c r="M24" s="12"/>
      <c r="N24" s="12"/>
      <c r="O24" s="12" t="s">
        <v>148</v>
      </c>
      <c r="P24" s="18" t="s">
        <v>149</v>
      </c>
      <c r="Q24" s="18" t="s">
        <v>150</v>
      </c>
      <c r="R24" s="12" t="s">
        <v>42</v>
      </c>
      <c r="S24" s="12" t="s">
        <v>151</v>
      </c>
      <c r="T24" s="12" t="s">
        <v>152</v>
      </c>
      <c r="U24" s="12" t="s">
        <v>153</v>
      </c>
      <c r="V24" s="14" t="s">
        <v>154</v>
      </c>
      <c r="W24" s="14">
        <v>290</v>
      </c>
      <c r="X24" s="14" t="s">
        <v>155</v>
      </c>
      <c r="Y24" s="14" t="s">
        <v>156</v>
      </c>
      <c r="Z24" s="14"/>
      <c r="AA24" s="13"/>
    </row>
    <row r="25" s="2" customFormat="1" ht="28" customHeight="1" spans="1:27">
      <c r="A25" s="12" t="s">
        <v>157</v>
      </c>
      <c r="B25" s="12"/>
      <c r="C25" s="12"/>
      <c r="D25" s="12"/>
      <c r="E25" s="12"/>
      <c r="F25" s="13"/>
      <c r="G25" s="13"/>
      <c r="H25" s="13"/>
      <c r="I25" s="12"/>
      <c r="J25" s="11">
        <f>J23+J24</f>
        <v>3708</v>
      </c>
      <c r="K25" s="11">
        <f>K23+K24</f>
        <v>638</v>
      </c>
      <c r="L25" s="11">
        <f>L23+L24</f>
        <v>1145</v>
      </c>
      <c r="M25" s="11">
        <f>M23+M24</f>
        <v>1347</v>
      </c>
      <c r="N25" s="11">
        <f>N23+N24</f>
        <v>578</v>
      </c>
      <c r="O25" s="11"/>
      <c r="P25" s="11"/>
      <c r="Q25" s="11"/>
      <c r="R25" s="11"/>
      <c r="S25" s="11"/>
      <c r="T25" s="11"/>
      <c r="U25" s="11"/>
      <c r="V25" s="11"/>
      <c r="W25" s="11">
        <f>W23+W24</f>
        <v>462.5</v>
      </c>
      <c r="X25" s="14"/>
      <c r="Y25" s="14"/>
      <c r="Z25" s="14"/>
      <c r="AA25" s="13"/>
    </row>
    <row r="26" s="4" customFormat="1" customHeight="1" spans="1:249">
      <c r="A26" s="1"/>
      <c r="B26" s="1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"/>
      <c r="Q26" s="2"/>
      <c r="R26" s="2"/>
      <c r="S26" s="2"/>
      <c r="T26" s="2"/>
      <c r="U26" s="2"/>
      <c r="V26" s="2"/>
      <c r="W26" s="1"/>
      <c r="X26" s="2"/>
      <c r="Y26" s="2"/>
      <c r="Z26" s="2"/>
      <c r="AA26" s="2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</row>
    <row r="27" s="4" customFormat="1" customHeight="1" spans="1:249">
      <c r="A27" s="1"/>
      <c r="B27" s="1"/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2"/>
      <c r="R27" s="2"/>
      <c r="S27" s="2"/>
      <c r="T27" s="2"/>
      <c r="U27" s="2"/>
      <c r="V27" s="2"/>
      <c r="W27" s="1"/>
      <c r="X27" s="2"/>
      <c r="Y27" s="2"/>
      <c r="Z27" s="2"/>
      <c r="AA27" s="2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</row>
    <row r="28" s="4" customFormat="1" customHeight="1" spans="1:249">
      <c r="A28" s="1"/>
      <c r="B28" s="1"/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"/>
      <c r="Q28" s="2"/>
      <c r="R28" s="2"/>
      <c r="S28" s="2"/>
      <c r="T28" s="2"/>
      <c r="U28" s="2"/>
      <c r="V28" s="2"/>
      <c r="W28" s="1"/>
      <c r="X28" s="2"/>
      <c r="Y28" s="2"/>
      <c r="Z28" s="2"/>
      <c r="AA28" s="2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</row>
    <row r="29" s="4" customFormat="1" customHeight="1" spans="1:249">
      <c r="A29" s="1"/>
      <c r="B29" s="1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"/>
      <c r="Q29" s="2"/>
      <c r="R29" s="2"/>
      <c r="S29" s="2"/>
      <c r="T29" s="2"/>
      <c r="U29" s="2"/>
      <c r="V29" s="2"/>
      <c r="W29" s="1"/>
      <c r="X29" s="2"/>
      <c r="Y29" s="2"/>
      <c r="Z29" s="2"/>
      <c r="AA29" s="2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</row>
    <row r="30" s="4" customFormat="1" customHeight="1" spans="1:249">
      <c r="A30" s="1"/>
      <c r="B30" s="1"/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"/>
      <c r="Q30" s="2"/>
      <c r="R30" s="2"/>
      <c r="S30" s="2"/>
      <c r="T30" s="2"/>
      <c r="U30" s="2"/>
      <c r="V30" s="2"/>
      <c r="W30" s="1"/>
      <c r="X30" s="2"/>
      <c r="Y30" s="2"/>
      <c r="Z30" s="2"/>
      <c r="AA30" s="2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</row>
    <row r="31" s="4" customFormat="1" customHeight="1" spans="1:249">
      <c r="A31" s="1"/>
      <c r="B31" s="1"/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"/>
      <c r="Q31" s="2"/>
      <c r="R31" s="2"/>
      <c r="S31" s="2"/>
      <c r="T31" s="2"/>
      <c r="U31" s="2"/>
      <c r="V31" s="2"/>
      <c r="W31" s="1"/>
      <c r="X31" s="2"/>
      <c r="Y31" s="2"/>
      <c r="Z31" s="2"/>
      <c r="AA31" s="2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</row>
    <row r="32" s="4" customFormat="1" customHeight="1" spans="1:249">
      <c r="A32" s="1"/>
      <c r="B32" s="1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"/>
      <c r="Q32" s="2"/>
      <c r="R32" s="2"/>
      <c r="S32" s="2"/>
      <c r="T32" s="2"/>
      <c r="U32" s="2"/>
      <c r="V32" s="2"/>
      <c r="W32" s="1"/>
      <c r="X32" s="2"/>
      <c r="Y32" s="2"/>
      <c r="Z32" s="2"/>
      <c r="AA32" s="2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</row>
    <row r="33" s="4" customFormat="1" customHeight="1" spans="1:249">
      <c r="A33" s="1"/>
      <c r="B33" s="1"/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"/>
      <c r="Q33" s="2"/>
      <c r="R33" s="2"/>
      <c r="S33" s="2"/>
      <c r="T33" s="2"/>
      <c r="U33" s="2"/>
      <c r="V33" s="2"/>
      <c r="W33" s="1"/>
      <c r="X33" s="2"/>
      <c r="Y33" s="2"/>
      <c r="Z33" s="2"/>
      <c r="AA33" s="2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</row>
    <row r="34" s="4" customFormat="1" customHeight="1" spans="1:249">
      <c r="A34" s="1"/>
      <c r="B34" s="1"/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"/>
      <c r="Q34" s="2"/>
      <c r="R34" s="2"/>
      <c r="S34" s="2"/>
      <c r="T34" s="2"/>
      <c r="U34" s="2"/>
      <c r="V34" s="2"/>
      <c r="W34" s="1"/>
      <c r="X34" s="2"/>
      <c r="Y34" s="2"/>
      <c r="Z34" s="2"/>
      <c r="AA34" s="2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</row>
    <row r="35" s="4" customFormat="1" customHeight="1" spans="1:249">
      <c r="A35" s="1"/>
      <c r="B35" s="1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"/>
      <c r="Q35" s="2"/>
      <c r="R35" s="2"/>
      <c r="S35" s="2"/>
      <c r="T35" s="2"/>
      <c r="U35" s="2"/>
      <c r="V35" s="2"/>
      <c r="W35" s="1"/>
      <c r="X35" s="2"/>
      <c r="Y35" s="2"/>
      <c r="Z35" s="2"/>
      <c r="AA35" s="2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</row>
    <row r="36" s="4" customFormat="1" customHeight="1" spans="1:249">
      <c r="A36" s="1"/>
      <c r="B36" s="1"/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"/>
      <c r="Q36" s="2"/>
      <c r="R36" s="2"/>
      <c r="S36" s="2"/>
      <c r="T36" s="2"/>
      <c r="U36" s="2"/>
      <c r="V36" s="2"/>
      <c r="W36" s="1"/>
      <c r="X36" s="2"/>
      <c r="Y36" s="2"/>
      <c r="Z36" s="2"/>
      <c r="AA36" s="2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</row>
    <row r="37" s="4" customFormat="1" customHeight="1" spans="1:249">
      <c r="A37" s="1"/>
      <c r="B37" s="1"/>
      <c r="C37" s="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"/>
      <c r="Q37" s="2"/>
      <c r="R37" s="2"/>
      <c r="S37" s="2"/>
      <c r="T37" s="2"/>
      <c r="U37" s="2"/>
      <c r="V37" s="2"/>
      <c r="W37" s="1"/>
      <c r="X37" s="2"/>
      <c r="Y37" s="2"/>
      <c r="Z37" s="2"/>
      <c r="AA37" s="2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</row>
  </sheetData>
  <mergeCells count="18">
    <mergeCell ref="A1:B1"/>
    <mergeCell ref="A2:AA2"/>
    <mergeCell ref="A3:K3"/>
    <mergeCell ref="P3:U3"/>
    <mergeCell ref="W3:Z3"/>
    <mergeCell ref="B4:I4"/>
    <mergeCell ref="J4:N4"/>
    <mergeCell ref="P4:Q4"/>
    <mergeCell ref="R4:S4"/>
    <mergeCell ref="T4:U4"/>
    <mergeCell ref="A4:A5"/>
    <mergeCell ref="O4:O5"/>
    <mergeCell ref="V4:V5"/>
    <mergeCell ref="W4:W5"/>
    <mergeCell ref="X4:X5"/>
    <mergeCell ref="Y4:Y5"/>
    <mergeCell ref="Z4:Z5"/>
    <mergeCell ref="AA4:AA5"/>
  </mergeCells>
  <printOptions horizontalCentered="1"/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第五次下达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2018-04-20T01:12:00Z</dcterms:created>
  <dcterms:modified xsi:type="dcterms:W3CDTF">2019-05-30T01:08:16Z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