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3月报备" sheetId="5" r:id="rId1"/>
  </sheets>
  <definedNames>
    <definedName name="_xlnm._FilterDatabase" localSheetId="0" hidden="1">'3月报备'!$A$4:$XEZ$103</definedName>
    <definedName name="_xlnm.Print_Titles" localSheetId="0">'3月报备'!$1:$4</definedName>
  </definedNames>
  <calcPr calcId="144525"/>
</workbook>
</file>

<file path=xl/sharedStrings.xml><?xml version="1.0" encoding="utf-8"?>
<sst xmlns="http://schemas.openxmlformats.org/spreadsheetml/2006/main" count="1711" uniqueCount="574">
  <si>
    <t>石楼县2019年统筹整合使用财政涉农资金支持精准扶贫项目申报表</t>
  </si>
  <si>
    <t xml:space="preserve">  项目责任（主管）单位（盖章）：县直单位</t>
  </si>
  <si>
    <t>单位：万元、人</t>
  </si>
  <si>
    <t>序号</t>
  </si>
  <si>
    <t>基本情况</t>
  </si>
  <si>
    <t>投资</t>
  </si>
  <si>
    <t>项目
补助
标准</t>
  </si>
  <si>
    <t>扶持对象</t>
  </si>
  <si>
    <t>当年减贫</t>
  </si>
  <si>
    <t>预计贫困户增收</t>
  </si>
  <si>
    <t>项目行业部门</t>
  </si>
  <si>
    <t>项目主管单位</t>
  </si>
  <si>
    <t>项目实施单位</t>
  </si>
  <si>
    <t>项目进展情况</t>
  </si>
  <si>
    <t>资2019年安排</t>
  </si>
  <si>
    <t>实施年度</t>
  </si>
  <si>
    <t>完结年度</t>
  </si>
  <si>
    <t>项目状态</t>
  </si>
  <si>
    <t>备注</t>
  </si>
  <si>
    <t>项目名称</t>
  </si>
  <si>
    <t>建设性质</t>
  </si>
  <si>
    <t>建设类别</t>
  </si>
  <si>
    <t>建设地址</t>
  </si>
  <si>
    <t>建设内容描述</t>
  </si>
  <si>
    <t>单位</t>
  </si>
  <si>
    <t>建设
规模</t>
  </si>
  <si>
    <t>建设周期</t>
  </si>
  <si>
    <t>总投资</t>
  </si>
  <si>
    <t>已投入国补资金</t>
  </si>
  <si>
    <t>整合资金</t>
  </si>
  <si>
    <t>自筹
资金</t>
  </si>
  <si>
    <t>其他
资金</t>
  </si>
  <si>
    <t>总人数</t>
  </si>
  <si>
    <t>建档立卡贫困户人数</t>
  </si>
  <si>
    <t>其他农户</t>
  </si>
  <si>
    <t>扶持人数</t>
  </si>
  <si>
    <t>扶持金额</t>
  </si>
  <si>
    <t>单位名称</t>
  </si>
  <si>
    <t>负责人</t>
  </si>
  <si>
    <t>石楼县2019年扶贫项目管理费</t>
  </si>
  <si>
    <t>续建</t>
  </si>
  <si>
    <t>其他</t>
  </si>
  <si>
    <t>全县</t>
  </si>
  <si>
    <t>项目管理费</t>
  </si>
  <si>
    <t>项</t>
  </si>
  <si>
    <t>1年</t>
  </si>
  <si>
    <t>200万元/项</t>
  </si>
  <si>
    <t>扶贫办</t>
  </si>
  <si>
    <t>张晓军</t>
  </si>
  <si>
    <t>郑文娟</t>
  </si>
  <si>
    <t>2019.1.1</t>
  </si>
  <si>
    <t>2019.12.31</t>
  </si>
  <si>
    <t>备选</t>
  </si>
  <si>
    <t>石楼县郭家河集中式光伏扶贫道路工程（续建）</t>
  </si>
  <si>
    <t>基础设施建设</t>
  </si>
  <si>
    <t>郭家河村委</t>
  </si>
  <si>
    <t>修道路3.77公里</t>
  </si>
  <si>
    <t>公里</t>
  </si>
  <si>
    <t>5月</t>
  </si>
  <si>
    <t>159.2万元/公里</t>
  </si>
  <si>
    <t>张晓炯</t>
  </si>
  <si>
    <t>光伏扶贫电站运维公司</t>
  </si>
  <si>
    <t>呼玉海</t>
  </si>
  <si>
    <t>完成道路3.77公里</t>
  </si>
  <si>
    <t>2018.6.1</t>
  </si>
  <si>
    <t>2018.10.30</t>
  </si>
  <si>
    <t>完结</t>
  </si>
  <si>
    <t>石楼县光伏扶贫电站建设项目（续建）</t>
  </si>
  <si>
    <t>资产收益</t>
  </si>
  <si>
    <t>薛家垣、南沟、永由、裴沟、霍家村、崔家庄村、圪垛坪一号、圪垛坪二号、小蒜一号、小蒜二号、韦家湾、坪泉、曹家坡、下庄、麻庄、寨子上、任家庄、和合、二郞坡村、板桥村、石家坪村、白家庄村、坪泉村、留村、张家坡村、冯家咀村、冯家井村、新社村</t>
  </si>
  <si>
    <t>1、34个光伏村级电站建设，规模为17100KW；2、电站视频监控建设</t>
  </si>
  <si>
    <t>KW</t>
  </si>
  <si>
    <t>19月</t>
  </si>
  <si>
    <t>73万元/100kw</t>
  </si>
  <si>
    <t>完成</t>
  </si>
  <si>
    <t>2017.5.7</t>
  </si>
  <si>
    <t>2018.12.30</t>
  </si>
  <si>
    <t>石楼县35MWP村级联村光伏扶贫发电升压站项目</t>
  </si>
  <si>
    <t>新建</t>
  </si>
  <si>
    <t>灵泉镇东庄村</t>
  </si>
  <si>
    <t>建110KV升压站1座及10KV汇集线路</t>
  </si>
  <si>
    <t>个</t>
  </si>
  <si>
    <t>3月</t>
  </si>
  <si>
    <t>3036.4万元/个</t>
  </si>
  <si>
    <t>2018.9.20</t>
  </si>
  <si>
    <t>2018.12.20</t>
  </si>
  <si>
    <t>2017年26.2MW光伏电站建设项目</t>
  </si>
  <si>
    <t>灵泉镇东庄村及高家坡村</t>
  </si>
  <si>
    <t>建设26.2ＭＷ的村级光伏扶贫电站</t>
  </si>
  <si>
    <t>ＭＷ</t>
  </si>
  <si>
    <t>630万元/wm</t>
  </si>
  <si>
    <t>完成20MW</t>
  </si>
  <si>
    <t>2018.7.20</t>
  </si>
  <si>
    <t>实施中</t>
  </si>
  <si>
    <t>石楼县郭家河30MW集中光伏电站进厂区修路（续建）</t>
  </si>
  <si>
    <t>郭家河村</t>
  </si>
  <si>
    <t>从电站一区到三区路经薛家峪村，电站三区到四区路经曹家峪村</t>
  </si>
  <si>
    <t>2月</t>
  </si>
  <si>
    <t>16.9万元/公里</t>
  </si>
  <si>
    <t>完工</t>
  </si>
  <si>
    <t>2018.6.24</t>
  </si>
  <si>
    <t>2018.8.24</t>
  </si>
  <si>
    <t>石楼县光伏项目前期及管理费</t>
  </si>
  <si>
    <t>石楼县九个乡镇</t>
  </si>
  <si>
    <t>郭家河30MW集中电站配套路，郭家河30MW集中电站进厂路，视频监控，升压站建设，40.2MW村级光伏电站等项目的前期费、设计费、监理费等</t>
  </si>
  <si>
    <t>26月</t>
  </si>
  <si>
    <t>491万元/个</t>
  </si>
  <si>
    <t>2017.4.1</t>
  </si>
  <si>
    <t>2019.6.30</t>
  </si>
  <si>
    <t>2019年13MW光伏扶贫电站建设项目</t>
  </si>
  <si>
    <t>裴沟乡</t>
  </si>
  <si>
    <t>建设13ＭＷ的村级光伏扶贫电站</t>
  </si>
  <si>
    <t>10月</t>
  </si>
  <si>
    <t>2019.3.1</t>
  </si>
  <si>
    <t>2019.12.30</t>
  </si>
  <si>
    <t>2018年石楼县文化局灵泉镇农村综合文化服务中心建设项目（续建）</t>
  </si>
  <si>
    <t>公共服务改善</t>
  </si>
  <si>
    <t>二郎坡、车家坡、营房、殿底峪、马村、南沟、卫子沟、关头、肖家塔、贾家沟、谭庄、东庄、塔底、王村、岔沟、塔子上、马家坪、东卫、宋家沟、刘家塔、高家坡、庄里、胡家峪、龙台、木挪、马门庄、郭村、宋家沟、孟家塔</t>
  </si>
  <si>
    <t>文化活动室面积100㎡，包括阅览室（配备图书、桌凳电脑、打印机）、文艺活动室（配备鼓、镲、二胡等乐器10件、棋牌室；文体广场面积不低于300㎡，配备健身器材6-7件，配套照明设施，宣传栏，广告牌</t>
  </si>
  <si>
    <t>村</t>
  </si>
  <si>
    <t>6月</t>
  </si>
  <si>
    <t>8.77万元/村</t>
  </si>
  <si>
    <t>文化局</t>
  </si>
  <si>
    <t>郑世胜</t>
  </si>
  <si>
    <t>组织部</t>
  </si>
  <si>
    <t>薛志胜</t>
  </si>
  <si>
    <t>灵泉镇、文化局</t>
  </si>
  <si>
    <t>陈彦林、郑世胜</t>
  </si>
  <si>
    <t>已实施</t>
  </si>
  <si>
    <t>已完结</t>
  </si>
  <si>
    <t>2018年石楼县文化局罗村镇农村综合文化服务中心建设项目（续建）</t>
  </si>
  <si>
    <t>泊河、楼家庄、马家庄、贺家沟、罗村、温家沟、圪连、前圪垛、潘家沟、下田庄、曹村、东石羊、吴家山</t>
  </si>
  <si>
    <t>罗村镇、文化局</t>
  </si>
  <si>
    <t>高世元、郑世胜</t>
  </si>
  <si>
    <t>2018年石楼县文化局龙交乡农村综合文化服务中心建设项目（续建）</t>
  </si>
  <si>
    <t>兴东垣、德义河、王家沟、渠家沟、寨子上、黑龙沟、君庄、上庄、田家山、阳崖、下庄河、阳崖</t>
  </si>
  <si>
    <t>龙交乡、文化局</t>
  </si>
  <si>
    <t>郭登亮、郑世胜</t>
  </si>
  <si>
    <t>2018年石楼县文化局裴沟乡农村综合文化服务中心建设项目（续建）</t>
  </si>
  <si>
    <t>坪底、薛家峪、永由、乔子头、曹家峪、后土门、马家山、前土门、郭家河、刘家洼、穆家洼</t>
  </si>
  <si>
    <t>裴沟乡、文化局</t>
  </si>
  <si>
    <t>韦利军、郑世胜</t>
  </si>
  <si>
    <t>2018年石楼县文化局曹家垣乡农村综合文化服务中心建设项目（续建）</t>
  </si>
  <si>
    <t>曹家坡、李家庄、下庄、君子、麦场焉、王家垣、曹家垣、许家山、道堡</t>
  </si>
  <si>
    <t>曹家垣乡、文化局</t>
  </si>
  <si>
    <t>高巩燕、郑世胜</t>
  </si>
  <si>
    <t>2018年石楼县文化局小蒜镇农村综合文化服务中心建设项目（续建）</t>
  </si>
  <si>
    <t>转角、梁家庄、孙家庄、蓬门、前坡、下山、田家岔、风头、王家畔、冯家岭、小蒜、高家岔、辛庄、晋家岔、徐家峪、</t>
  </si>
  <si>
    <t>小蒜镇、文化局</t>
  </si>
  <si>
    <t>冯王应、郑世胜</t>
  </si>
  <si>
    <t>2018年石楼县文化局义牒镇农村综合文化服务中心建设项目（续建）</t>
  </si>
  <si>
    <t>张家塔、下河、石家坪、留村、褚家峪、圪堵坪、</t>
  </si>
  <si>
    <t>义牒镇、文化局</t>
  </si>
  <si>
    <t>薛辰雨、郑世胜</t>
  </si>
  <si>
    <t>2018年石楼县文化局和合乡农村综合文化服务中心建设项目（续建）</t>
  </si>
  <si>
    <t>西山、豆坪、土社、高山、南陀腰、南割毡、铁头、新社、张家山、杨家沟</t>
  </si>
  <si>
    <t>和合乡、文化局</t>
  </si>
  <si>
    <t>刘小平、郑世胜</t>
  </si>
  <si>
    <t>2018年石楼县文化局前山乡农村综合文化服务中心建设项目（续建）</t>
  </si>
  <si>
    <t>刘家庄、张家坡、张家河、陈家腰、高家山、下洼、霍家村、法寺、砚瓦</t>
  </si>
  <si>
    <t>前山乡、文化局</t>
  </si>
  <si>
    <t>刘伟、郑世胜</t>
  </si>
  <si>
    <t>石楼县灵泉镇2019年农村综合文化服务中心续建项目</t>
  </si>
  <si>
    <t>文化活动室面积100㎡，文体广场面积不低于300㎡</t>
  </si>
  <si>
    <t>2.57万元/村</t>
  </si>
  <si>
    <t>2019.3</t>
  </si>
  <si>
    <t>2019.10</t>
  </si>
  <si>
    <t>备
选</t>
  </si>
  <si>
    <t>石楼县罗村镇2019年农村综合文化服务中心续建项目</t>
  </si>
  <si>
    <t>石楼县龙交乡2019年农村综合文化服务中心续建项目</t>
  </si>
  <si>
    <t>石楼县裴沟乡2019年农村综合文化服务中心续建项目</t>
  </si>
  <si>
    <t>石楼县曹家垣乡2019年农村综合文化服务中心续建项目</t>
  </si>
  <si>
    <t>石楼县小蒜镇2019年农村综合文化服务中心续建项目</t>
  </si>
  <si>
    <t>石楼县义牒镇2019年农村综合文化服务中心续建项目</t>
  </si>
  <si>
    <t>文化活动室面积100㎡，文体广场面积不低于301㎡</t>
  </si>
  <si>
    <t>石楼县和合乡2019年农村综合文化服务中心续建项目</t>
  </si>
  <si>
    <t>文化活动室面积100㎡，文体广场面积不低于302㎡</t>
  </si>
  <si>
    <t>石楼县前山乡镇2019年农村综合文化服务中心续建项目</t>
  </si>
  <si>
    <t>文化活动室面积100㎡，文体广场面积不低于303㎡</t>
  </si>
  <si>
    <t>石楼县2019年农村综合文化服务中心建设项目</t>
  </si>
  <si>
    <t>涉及村</t>
  </si>
  <si>
    <t>配备图书、桌凳电脑、打印机、鼓、镲、二胡等文化器材、健身器材、照明设施、宣传栏、广告牌、制度版面等</t>
  </si>
  <si>
    <t>9万元/村</t>
  </si>
  <si>
    <t>石楼县金鸡扶贫计划工程（续建）</t>
  </si>
  <si>
    <t>灵泉镇西卫村</t>
  </si>
  <si>
    <t>总占地面积365亩，总建筑面积25529.99m2，包括蛋鸡养殖区、青年鸡养殖区、饲料加工车间、蛋品加工车间、污水厂及相关附属工程</t>
  </si>
  <si>
    <t>万只</t>
  </si>
  <si>
    <t>1.5年</t>
  </si>
  <si>
    <t>0.1元/户</t>
  </si>
  <si>
    <t xml:space="preserve">
畜
牧
局</t>
  </si>
  <si>
    <t>李红平</t>
  </si>
  <si>
    <t>国资委</t>
  </si>
  <si>
    <t>刘风昇</t>
  </si>
  <si>
    <t>扶
贫
公
司</t>
  </si>
  <si>
    <t>任
永
泉</t>
  </si>
  <si>
    <t>青鸡鸡区/蛋鸡区一区、二区已全部完工（主体建设及设备安装），蛋鸡其他区主体已完工，正在进行设备安装，饲料厂已设计完成，正在进行财审</t>
  </si>
  <si>
    <t>2017.7.1</t>
  </si>
  <si>
    <t>2018.12.31</t>
  </si>
  <si>
    <t>实
施
中</t>
  </si>
  <si>
    <t>石楼县金鸡扶贫计划扩建工程</t>
  </si>
  <si>
    <t>扩建</t>
  </si>
  <si>
    <t>蛋鸡养殖区、青年鸡养殖区及相关附属工程</t>
  </si>
  <si>
    <t>扶贫
公司</t>
  </si>
  <si>
    <t>项目申报</t>
  </si>
  <si>
    <t>2019.5.1</t>
  </si>
  <si>
    <t>2020.5.1</t>
  </si>
  <si>
    <t>石楼县东庄光伏电站配套道路建设项目(续建)</t>
  </si>
  <si>
    <t>新修乡村道路3.5公里。</t>
  </si>
  <si>
    <t>发改局</t>
  </si>
  <si>
    <t>韩贵元</t>
  </si>
  <si>
    <t>以工代赈办</t>
  </si>
  <si>
    <t>弓明清</t>
  </si>
  <si>
    <r>
      <rPr>
        <sz val="10"/>
        <color indexed="8"/>
        <rFont val="仿宋"/>
        <charset val="134"/>
      </rPr>
      <t>2019</t>
    </r>
    <r>
      <rPr>
        <sz val="10"/>
        <color indexed="8"/>
        <rFont val="仿宋"/>
        <charset val="134"/>
      </rPr>
      <t>.</t>
    </r>
    <r>
      <rPr>
        <sz val="10"/>
        <color indexed="8"/>
        <rFont val="仿宋"/>
        <charset val="134"/>
      </rPr>
      <t>2</t>
    </r>
    <r>
      <rPr>
        <sz val="10"/>
        <color indexed="8"/>
        <rFont val="仿宋"/>
        <charset val="134"/>
      </rPr>
      <t>.</t>
    </r>
    <r>
      <rPr>
        <sz val="10"/>
        <color indexed="8"/>
        <rFont val="仿宋"/>
        <charset val="134"/>
      </rPr>
      <t>2</t>
    </r>
    <r>
      <rPr>
        <sz val="10"/>
        <color indexed="8"/>
        <rFont val="仿宋"/>
        <charset val="134"/>
      </rPr>
      <t>0</t>
    </r>
  </si>
  <si>
    <r>
      <rPr>
        <sz val="10"/>
        <color indexed="8"/>
        <rFont val="仿宋"/>
        <charset val="134"/>
      </rPr>
      <t>201</t>
    </r>
    <r>
      <rPr>
        <sz val="10"/>
        <color indexed="8"/>
        <rFont val="仿宋"/>
        <charset val="134"/>
      </rPr>
      <t>9</t>
    </r>
    <r>
      <rPr>
        <sz val="10"/>
        <color indexed="8"/>
        <rFont val="仿宋"/>
        <charset val="134"/>
      </rPr>
      <t>.</t>
    </r>
    <r>
      <rPr>
        <sz val="10"/>
        <color indexed="8"/>
        <rFont val="仿宋"/>
        <charset val="134"/>
      </rPr>
      <t>11</t>
    </r>
    <r>
      <rPr>
        <sz val="10"/>
        <color indexed="8"/>
        <rFont val="仿宋"/>
        <charset val="134"/>
      </rPr>
      <t>.</t>
    </r>
    <r>
      <rPr>
        <sz val="10"/>
        <color indexed="8"/>
        <rFont val="仿宋"/>
        <charset val="134"/>
      </rPr>
      <t>20</t>
    </r>
  </si>
  <si>
    <t>实施</t>
  </si>
  <si>
    <t>小蒜镇王家畔村、和合乡、灵泉镇等三乡镇流域综合治理项目(质保金)</t>
  </si>
  <si>
    <t>王家畔</t>
  </si>
  <si>
    <t>新建淤地坝52座，田块平整330亩，新修田间路5公里，旧路维修75公里。</t>
  </si>
  <si>
    <t>座</t>
  </si>
  <si>
    <t>9月</t>
  </si>
  <si>
    <r>
      <rPr>
        <sz val="10"/>
        <color indexed="8"/>
        <rFont val="仿宋"/>
        <charset val="134"/>
      </rPr>
      <t>2017</t>
    </r>
    <r>
      <rPr>
        <sz val="10"/>
        <color indexed="8"/>
        <rFont val="仿宋"/>
        <charset val="134"/>
      </rPr>
      <t>.</t>
    </r>
    <r>
      <rPr>
        <sz val="10"/>
        <color indexed="8"/>
        <rFont val="仿宋"/>
        <charset val="134"/>
      </rPr>
      <t>4</t>
    </r>
    <r>
      <rPr>
        <sz val="10"/>
        <color indexed="8"/>
        <rFont val="仿宋"/>
        <charset val="134"/>
      </rPr>
      <t>.1</t>
    </r>
  </si>
  <si>
    <r>
      <rPr>
        <sz val="10"/>
        <color indexed="8"/>
        <rFont val="仿宋"/>
        <charset val="134"/>
      </rPr>
      <t>2017.</t>
    </r>
    <r>
      <rPr>
        <sz val="10"/>
        <color indexed="8"/>
        <rFont val="仿宋"/>
        <charset val="134"/>
      </rPr>
      <t>11</t>
    </r>
    <r>
      <rPr>
        <sz val="10"/>
        <color indexed="8"/>
        <rFont val="仿宋"/>
        <charset val="134"/>
      </rPr>
      <t>.30</t>
    </r>
  </si>
  <si>
    <t>罗村镇前圪垛村高家山提水工程(质保金)</t>
  </si>
  <si>
    <t>前圪垛</t>
  </si>
  <si>
    <t>新建提水工程1处。</t>
  </si>
  <si>
    <t>处</t>
  </si>
  <si>
    <t>2017.12.30</t>
  </si>
  <si>
    <t>2017年乡村道路项目(质保金)</t>
  </si>
  <si>
    <t>前山乡前山村</t>
  </si>
  <si>
    <t>新修乡村道路2.709公里。</t>
  </si>
  <si>
    <t>石楼县罗村镇霍阳庄经济林建设项目(质保金)</t>
  </si>
  <si>
    <t>特色产业发展</t>
  </si>
  <si>
    <t>罗村镇霍阳庄</t>
  </si>
  <si>
    <t>栽植核桃经济林515亩</t>
  </si>
  <si>
    <t>亩</t>
  </si>
  <si>
    <t>8月</t>
  </si>
  <si>
    <t>2015.10.1</t>
  </si>
  <si>
    <t>2016.12.1</t>
  </si>
  <si>
    <t>石楼县国营林场2019年管护站维修项目（贫困林场）</t>
  </si>
  <si>
    <t>改建</t>
  </si>
  <si>
    <t>土洞山、郭家沟、刘家渠</t>
  </si>
  <si>
    <t>维修改造门、窗户、供暖</t>
  </si>
  <si>
    <t>8.3万元/处</t>
  </si>
  <si>
    <t>林业局</t>
  </si>
  <si>
    <t>刘小龙</t>
  </si>
  <si>
    <t>国营林场</t>
  </si>
  <si>
    <t>王生考</t>
  </si>
  <si>
    <t>2019.8.1</t>
  </si>
  <si>
    <t>2019.9.30</t>
  </si>
  <si>
    <t>石楼县国营林场2019年荒山造林项目（贫困林场）</t>
  </si>
  <si>
    <t>生态脱贫</t>
  </si>
  <si>
    <t>林场南山</t>
  </si>
  <si>
    <t>荒山整地、购苗、栽植</t>
  </si>
  <si>
    <t>800元/亩</t>
  </si>
  <si>
    <t>2019.9.1</t>
  </si>
  <si>
    <t>2019.10.31</t>
  </si>
  <si>
    <t>石楼县国营林场森林2019年森林抚育项目</t>
  </si>
  <si>
    <t>四十里山</t>
  </si>
  <si>
    <t>侧柏、油松林疏伐、修枝、割灌等</t>
  </si>
  <si>
    <t>4月</t>
  </si>
  <si>
    <t>120元/亩</t>
  </si>
  <si>
    <t>2019.11.30</t>
  </si>
  <si>
    <t>石楼县2019年建档立卡贫困户城乡居民养老保险缴费补贴项目</t>
  </si>
  <si>
    <t>石楼县</t>
  </si>
  <si>
    <t>2019年全县建档立卡贫困户（16-59周岁）的城乡居民养老保险个人缴费补贴。</t>
  </si>
  <si>
    <t>人</t>
  </si>
  <si>
    <t>70元/人</t>
  </si>
  <si>
    <t>人社局</t>
  </si>
  <si>
    <t>王喜平</t>
  </si>
  <si>
    <t>农村社保中心</t>
  </si>
  <si>
    <t>郑计平</t>
  </si>
  <si>
    <t>石楼县2019年护理护工外出培训租车费项目</t>
  </si>
  <si>
    <t>2019年护理护工外出培训租车费。</t>
  </si>
  <si>
    <t>石楼县2019年建档立卡贫困户跨省务工人员一次性交通补助</t>
  </si>
  <si>
    <t>劳动力就业转移</t>
  </si>
  <si>
    <t>2019年为贫困户办理：跨省务工人员一次性交通补助</t>
  </si>
  <si>
    <t>500人</t>
  </si>
  <si>
    <t>800元/人</t>
  </si>
  <si>
    <t>石楼中学建档立卡贫困户学生助学金</t>
  </si>
  <si>
    <t>教育扶贫</t>
  </si>
  <si>
    <t>石楼中学</t>
  </si>
  <si>
    <t>补助贫困家庭高中生</t>
  </si>
  <si>
    <r>
      <rPr>
        <sz val="8"/>
        <color rgb="FFFF0000"/>
        <rFont val="宋体"/>
        <charset val="134"/>
        <scheme val="major"/>
      </rPr>
      <t>0</t>
    </r>
    <r>
      <rPr>
        <sz val="8"/>
        <color rgb="FFFF0000"/>
        <rFont val="宋体"/>
        <charset val="134"/>
        <scheme val="major"/>
      </rPr>
      <t>.2万/人</t>
    </r>
  </si>
  <si>
    <t>教科局</t>
  </si>
  <si>
    <t>张石明</t>
  </si>
  <si>
    <t>穆计元</t>
  </si>
  <si>
    <t>建档立卡贫困户学生免学杂费</t>
  </si>
  <si>
    <r>
      <rPr>
        <sz val="8"/>
        <color rgb="FFFF0000"/>
        <rFont val="宋体"/>
        <charset val="134"/>
        <scheme val="major"/>
      </rPr>
      <t>0</t>
    </r>
    <r>
      <rPr>
        <sz val="8"/>
        <color rgb="FFFF0000"/>
        <rFont val="宋体"/>
        <charset val="134"/>
        <scheme val="major"/>
      </rPr>
      <t>.12万/人</t>
    </r>
  </si>
  <si>
    <t>建档立卡贫困户学生生活补助</t>
  </si>
  <si>
    <r>
      <rPr>
        <sz val="8"/>
        <color rgb="FFFF0000"/>
        <rFont val="宋体"/>
        <charset val="134"/>
        <scheme val="major"/>
      </rPr>
      <t>0</t>
    </r>
    <r>
      <rPr>
        <sz val="8"/>
        <color rgb="FFFF0000"/>
        <rFont val="宋体"/>
        <charset val="134"/>
        <scheme val="major"/>
      </rPr>
      <t>.08万/人</t>
    </r>
  </si>
  <si>
    <t>石楼县建档立卡贫困户医疗保险补助项目</t>
  </si>
  <si>
    <t>建档立卡贫困户人口保险</t>
  </si>
  <si>
    <t>脱贫人口每人154元、未脱贫人口每人66元</t>
  </si>
  <si>
    <t>医保中心</t>
  </si>
  <si>
    <t>郑戈</t>
  </si>
  <si>
    <t>2019.12.20</t>
  </si>
  <si>
    <t>石楼县村卫生室建设项目（续建）</t>
  </si>
  <si>
    <t>21个行政村</t>
  </si>
  <si>
    <t>每村卫生室60平米及设备购置</t>
  </si>
  <si>
    <t>平米</t>
  </si>
  <si>
    <t>1260平米</t>
  </si>
  <si>
    <t>1500元/平米</t>
  </si>
  <si>
    <t>卫计局</t>
  </si>
  <si>
    <t>温建宏</t>
  </si>
  <si>
    <t>卫计局、各乡镇</t>
  </si>
  <si>
    <t>温建宏、各乡镇长</t>
  </si>
  <si>
    <t>正在进行</t>
  </si>
  <si>
    <t>2018.5.15</t>
  </si>
  <si>
    <t>2019.4.15</t>
  </si>
  <si>
    <t>石楼县住院患者县域外“一站式”结算系统建设项目</t>
  </si>
  <si>
    <t>城内</t>
  </si>
  <si>
    <t>硬件、软件、接口</t>
  </si>
  <si>
    <t>套</t>
  </si>
  <si>
    <t>50万元/套</t>
  </si>
  <si>
    <t>石楼县农村改厕建设项目</t>
  </si>
  <si>
    <t>9个乡镇所辖约50个村</t>
  </si>
  <si>
    <t>4000座地上部分1000座地下部分</t>
  </si>
  <si>
    <t>7200平米</t>
  </si>
  <si>
    <t>3000元/座</t>
  </si>
  <si>
    <t>爱卫办</t>
  </si>
  <si>
    <t>李文平</t>
  </si>
  <si>
    <t>2019.4.1</t>
  </si>
  <si>
    <t>石楼县优质杂粮谷子建设项目</t>
  </si>
  <si>
    <t>九乡镇</t>
  </si>
  <si>
    <t>每亩补助一袋复混肥1.5斤谷子</t>
  </si>
  <si>
    <t>140元/亩</t>
  </si>
  <si>
    <t>农委</t>
  </si>
  <si>
    <t>刘保荣</t>
  </si>
  <si>
    <t>石楼县优质杂粮高粱建设项目</t>
  </si>
  <si>
    <t>每亩补助一袋复混肥1.5斤种子</t>
  </si>
  <si>
    <t>150元/亩</t>
  </si>
  <si>
    <t>石楼县优质杂粮旱作农业建设项目</t>
  </si>
  <si>
    <t>罗村龙交灵泉</t>
  </si>
  <si>
    <t>每亩补助地膜8斤铺膜费40元种1.5斤子</t>
  </si>
  <si>
    <t>石楼县灵泉镇决心养殖场建设项目</t>
  </si>
  <si>
    <t>特色产业</t>
  </si>
  <si>
    <t>灵泉王村</t>
  </si>
  <si>
    <t>养殖湖羊51只</t>
  </si>
  <si>
    <t>只</t>
  </si>
  <si>
    <t>400元/只</t>
  </si>
  <si>
    <t>350元</t>
  </si>
  <si>
    <t>畜牧中心</t>
  </si>
  <si>
    <t>决心养殖合作社</t>
  </si>
  <si>
    <t>白四儿</t>
  </si>
  <si>
    <t xml:space="preserve">已完成 </t>
  </si>
  <si>
    <t>2017.3.5</t>
  </si>
  <si>
    <t>2017.7.6</t>
  </si>
  <si>
    <t>石楼县小蒜镇富农养殖场建设项目</t>
  </si>
  <si>
    <t>小蒜教鹏墕</t>
  </si>
  <si>
    <t>养殖湖羊205只</t>
  </si>
  <si>
    <t>380元</t>
  </si>
  <si>
    <t>富农养殖合作社</t>
  </si>
  <si>
    <t>任小平</t>
  </si>
  <si>
    <t>2017.5.5</t>
  </si>
  <si>
    <t>2017.8.6</t>
  </si>
  <si>
    <t>石楼县贫困人口意一保通项目</t>
  </si>
  <si>
    <t>为贫困户办理保险。</t>
  </si>
  <si>
    <t>卫计局、农委</t>
  </si>
  <si>
    <t>温建峰、刘保荣</t>
  </si>
  <si>
    <t>保险公司</t>
  </si>
  <si>
    <t>经理</t>
  </si>
  <si>
    <t>2020.1.1</t>
  </si>
  <si>
    <t>2020.12.31</t>
  </si>
  <si>
    <t>石楼县龙山水岸扶贫车间建设项目</t>
  </si>
  <si>
    <t>石楼县灵泉镇岔沟村</t>
  </si>
  <si>
    <t>建设制衣加工培训中心</t>
  </si>
  <si>
    <t>建设容纳1500人的加工车间</t>
  </si>
  <si>
    <t>移民中心</t>
  </si>
  <si>
    <t>正在进行室外及室内装修工程</t>
  </si>
  <si>
    <t>2018.12.1</t>
  </si>
  <si>
    <t>2019/2/30</t>
  </si>
  <si>
    <t>石楼县2018年农村饮水安全工程(续建)</t>
  </si>
  <si>
    <t xml:space="preserve">水池、水泵、管道等
</t>
  </si>
  <si>
    <t>水利局</t>
  </si>
  <si>
    <t>刘林生</t>
  </si>
  <si>
    <t>各乡镇</t>
  </si>
  <si>
    <t>乡镇长</t>
  </si>
  <si>
    <t>2018.4.1</t>
  </si>
  <si>
    <t>2018.11.30</t>
  </si>
  <si>
    <t>石楼县2019年农村饮水安全工程</t>
  </si>
  <si>
    <t>石楼县2017年永由小流域综合治理项目沟坝地工（质保金）</t>
  </si>
  <si>
    <t>永由村</t>
  </si>
  <si>
    <t>平田整地</t>
  </si>
  <si>
    <t>水保项目部</t>
  </si>
  <si>
    <t>任静光</t>
  </si>
  <si>
    <t>验收</t>
  </si>
  <si>
    <t>2017.3.1</t>
  </si>
  <si>
    <t>2017.11.30</t>
  </si>
  <si>
    <t>石楼县裴沟乡郭家河沟坝地治理工程</t>
  </si>
  <si>
    <t>打坝5座、造地60亩</t>
  </si>
  <si>
    <t>2019.5.30</t>
  </si>
  <si>
    <t>石楼县淤地坝除险加固工程</t>
  </si>
  <si>
    <t>灵泉镇的马门庄、高家坡、罗村镇的温家沟、马家庄、前圪垛</t>
  </si>
  <si>
    <t>配套溢洪道5座</t>
  </si>
  <si>
    <t>120万元/座</t>
  </si>
  <si>
    <t>石楼县农村安全饮水氟处理项目</t>
  </si>
  <si>
    <t>58个自然村</t>
  </si>
  <si>
    <t>氟处理设备等</t>
  </si>
  <si>
    <t>8.6万元/村</t>
  </si>
  <si>
    <t>石楼县曹家垣乡2017年农村危房改造兜底资金建设项目</t>
  </si>
  <si>
    <t>各自然村</t>
  </si>
  <si>
    <t>改造房屋40-60平米</t>
  </si>
  <si>
    <t>户</t>
  </si>
  <si>
    <t>1万元/户</t>
  </si>
  <si>
    <t>住建局</t>
  </si>
  <si>
    <t>邓平儿</t>
  </si>
  <si>
    <t>曹家垣乡</t>
  </si>
  <si>
    <t>王小平</t>
  </si>
  <si>
    <t>石楼县和合乡2017年农村危房改造兜底资金建设项目</t>
  </si>
  <si>
    <t>和合乡</t>
  </si>
  <si>
    <t>解利国</t>
  </si>
  <si>
    <t>石楼县灵泉镇2017年农村危房改造兜底资金建设项目</t>
  </si>
  <si>
    <t>灵泉镇</t>
  </si>
  <si>
    <t>王彦平</t>
  </si>
  <si>
    <t>石楼县龙交乡2017年农村危房改造兜底资金建设项目</t>
  </si>
  <si>
    <t>龙交乡</t>
  </si>
  <si>
    <t>郭永东</t>
  </si>
  <si>
    <t>石楼县罗村镇2017年农村危房改造兜底资金建设项目</t>
  </si>
  <si>
    <t>罗村镇</t>
  </si>
  <si>
    <t>袁红青</t>
  </si>
  <si>
    <t>石楼县裴沟乡2017年农村危房改造兜底资金建设项目</t>
  </si>
  <si>
    <t>贺雨生</t>
  </si>
  <si>
    <t>石楼县前山乡2017年农村危房改造兜底资金建设项目</t>
  </si>
  <si>
    <t>前山乡</t>
  </si>
  <si>
    <t>田建军</t>
  </si>
  <si>
    <t>石楼县小蒜镇2017年农村危房改造兜底资金建设项目</t>
  </si>
  <si>
    <t>小蒜镇</t>
  </si>
  <si>
    <t>闫瑞平</t>
  </si>
  <si>
    <t>石楼县义牒镇2017年农村危房改造兜底资金建设项目</t>
  </si>
  <si>
    <t>义牒镇</t>
  </si>
  <si>
    <t>王鹏</t>
  </si>
  <si>
    <t>石楼县曹家垣乡2019年农村危房改造建设项目</t>
  </si>
  <si>
    <t>1.4万元/户</t>
  </si>
  <si>
    <t>石楼县和合乡2019年农村危房改造建设项目</t>
  </si>
  <si>
    <t>石楼县灵泉镇2019年农村危房改造建设项目</t>
  </si>
  <si>
    <t>石楼县龙交乡2019年农村危房改造建设项目</t>
  </si>
  <si>
    <t>石楼县罗村镇2019年农村危房改造建设项目</t>
  </si>
  <si>
    <t>石楼县裴沟乡2019年农村危房改造建设项目</t>
  </si>
  <si>
    <t>石楼县前山乡2019年农村危房改造建设项目</t>
  </si>
  <si>
    <t>石楼县小蒜镇2019年农村危房改造建设项目</t>
  </si>
  <si>
    <t>石楼县义牒镇2019年农村危房改造建设项目</t>
  </si>
  <si>
    <t>石楼县2019年中职建档立卡贫困家庭学生生活补助</t>
  </si>
  <si>
    <t>教
育
扶
贫</t>
  </si>
  <si>
    <t>石楼县职业中学</t>
  </si>
  <si>
    <t>吕办发[2017]13号文件要求，对我市中等职业学校就读的有正式学籍的建档立卡贫困家庭学生给与生活补助</t>
  </si>
  <si>
    <t>500元/人（每学期）</t>
  </si>
  <si>
    <t>职业中学</t>
  </si>
  <si>
    <t>张腻光</t>
  </si>
  <si>
    <t>石楼联社2019年扶贫小额贷款风险补偿金项目</t>
  </si>
  <si>
    <t>金融扶贫</t>
  </si>
  <si>
    <t>石楼城内</t>
  </si>
  <si>
    <t>向建档立卡贫困户发放扶贫小额贷款2000万元</t>
  </si>
  <si>
    <t>万元</t>
  </si>
  <si>
    <t>每户贫困户5万元</t>
  </si>
  <si>
    <t>县人行</t>
  </si>
  <si>
    <t>李德辉</t>
  </si>
  <si>
    <t>县联社</t>
  </si>
  <si>
    <t>张秋生</t>
  </si>
  <si>
    <t>石楼联社2019年扶贫小额贷款贴息项目</t>
  </si>
  <si>
    <t>续
建</t>
  </si>
  <si>
    <t>金融
扶贫</t>
  </si>
  <si>
    <t>石楼
城内</t>
  </si>
  <si>
    <t>向我联社发放的扶贫小额贷款15762.79万元贴息</t>
  </si>
  <si>
    <t>贴息利率4.75%</t>
  </si>
  <si>
    <t>石楼县农村信用合作联社</t>
  </si>
  <si>
    <t>张
秋
生</t>
  </si>
  <si>
    <t>石楼农行2019年扶贫小额贷款风险补偿金项目</t>
  </si>
  <si>
    <t>向我行计划发放的扶贫小额贷款（17年65万元、18年500万元、19年500万元）风险补偿金</t>
  </si>
  <si>
    <t>5万元/户</t>
  </si>
  <si>
    <t>王林平</t>
  </si>
  <si>
    <t>县农行</t>
  </si>
  <si>
    <t>高俊峰</t>
  </si>
  <si>
    <t>石楼农行2019年扶贫小额贷款贴息项目</t>
  </si>
  <si>
    <t>向我行计划发放的扶贫小额贷款（17年65万元、18年500万元）贴息</t>
  </si>
  <si>
    <t>石楼县家庭经济困难寄宿生生活补助项目</t>
  </si>
  <si>
    <t>对在校寄宿生给予生活补助</t>
  </si>
  <si>
    <t xml:space="preserve">10月 </t>
  </si>
  <si>
    <t>小学每生每年1000元；初中每生每年1250元</t>
  </si>
  <si>
    <t>小学生1000元初中生1250元</t>
  </si>
  <si>
    <t>各义务段学校</t>
  </si>
  <si>
    <t>2019.2.1</t>
  </si>
  <si>
    <t>石楼县学前教育幼儿资助项目</t>
  </si>
  <si>
    <t>家庭经济困难在园幼儿资助</t>
  </si>
  <si>
    <t>每人每年1000元</t>
  </si>
  <si>
    <t>各幼儿园及有附设幼儿班的中小学</t>
  </si>
  <si>
    <t>石楼县农村学前教育幼儿营养餐项目</t>
  </si>
  <si>
    <t>农村幼儿营养餐</t>
  </si>
  <si>
    <t>12月</t>
  </si>
  <si>
    <t>每人每天4元，全年按200天计算</t>
  </si>
  <si>
    <t>农村幼儿园及有农村幼儿班的农村学校</t>
  </si>
  <si>
    <t>石楼县2019年本科大学生资助项目</t>
  </si>
  <si>
    <t>二本B类以上建档立卡贫困大学生补助</t>
  </si>
  <si>
    <t>5000元/人</t>
  </si>
  <si>
    <t>石楼县2019-2020年雨露计划项目</t>
  </si>
  <si>
    <t>中职中技、高等职业教育建档立卡贫困生补助</t>
  </si>
  <si>
    <t>2000元/人</t>
  </si>
  <si>
    <t>2019.10.1</t>
  </si>
  <si>
    <t>2020.6.30</t>
  </si>
  <si>
    <t>邮储银行石楼县支行2019年扶贫小额贷款风险补偿金项目</t>
  </si>
  <si>
    <t>石楼县城内</t>
  </si>
  <si>
    <t>向建档立卡贫困户发放扶贫小额贷款1200万元</t>
  </si>
  <si>
    <t>每户贫困户贷款5万元</t>
  </si>
  <si>
    <t>邮储银行</t>
  </si>
  <si>
    <t>张丰经</t>
  </si>
  <si>
    <t>准备阶段</t>
  </si>
  <si>
    <t>邮储银行石楼县支行2019年扶贫小额贷款贴息项目</t>
  </si>
  <si>
    <t>向2018年发放的扶贫小额贷款110万元贴息</t>
  </si>
  <si>
    <t>石楼县标准化村卫生室设备、维修改造建设项目</t>
  </si>
  <si>
    <t>关头、南沟、车家坡、马村、孟家塔、高家坡、刘家塔、霍阳庄、曹村、潘家沟、贺家沟、前圪垛、温家沟、圪连、圪堵坪、下河、留村、褚家峪、石家坪、
张家塔、冯家岭、高家岔、蓬门、田家岔、王家畔、辛庄、下山、风头、麻庄、寨子上、甘河、兴东垣、黑龙沟、新社村、南陀腰、豆坪、任家庄、呼延山、南割毡、铁头、西山、刘家庄、贺家洼、张家河、霍家村、陈家腰、下洼村、永由、穆家洼、前土门、后土门、
马家山、郭家河、曹家峪、曹家坡、李家庄、下庄、道堡、许家山</t>
  </si>
  <si>
    <t>办公设备、医疗设备及业务用房装修</t>
  </si>
  <si>
    <t>所</t>
  </si>
  <si>
    <t>9
月</t>
  </si>
  <si>
    <t>3.39万元/所</t>
  </si>
  <si>
    <t>医疗集团</t>
  </si>
  <si>
    <t>贾小强</t>
  </si>
  <si>
    <t>2019
.3.1</t>
  </si>
  <si>
    <t>2019
.11.30</t>
  </si>
  <si>
    <t>石楼县可降解材料及制品生产项目</t>
  </si>
  <si>
    <t>灵泉镇西卫村朱堵坪</t>
  </si>
  <si>
    <t>加工厂一个，占地120亩左右，生产可降解材料制品3万吨</t>
  </si>
  <si>
    <t>经信局</t>
  </si>
  <si>
    <t>郑宝峰</t>
  </si>
  <si>
    <t>山西神州绿科环保科技有限公司</t>
  </si>
  <si>
    <t>韩毅忠</t>
  </si>
  <si>
    <t>签约并完成公司注册等基础工作</t>
  </si>
  <si>
    <t>2018、12、1</t>
  </si>
  <si>
    <t>2019、12、1</t>
  </si>
  <si>
    <t>石楼县有机农业示范基地建设项目</t>
  </si>
  <si>
    <t>和合乡（张家山）、前山乡（柏卜湾、冯家咀）、曹家垣乡（曹家坡、麦场墕、许家山）、裴沟乡（郭家河、薛家湾、永由）、龙交乡（前道梁、寨子上、上庄）、小蒜镇（孙家庄）、灵泉镇（马村、车家坡）</t>
  </si>
  <si>
    <t>建设有机农业示范基地15个，面积9337.88亩，</t>
  </si>
  <si>
    <t>红薯300元/亩；红枣300元/亩；核桃300元/亩；蔬菜2000元/亩；水果300元/亩；谷子450元/亩；玉米、高梁、豆类300元/亩</t>
  </si>
  <si>
    <t>市监局</t>
  </si>
  <si>
    <t>马晋军</t>
  </si>
  <si>
    <t>涉及乡镇</t>
  </si>
  <si>
    <t>乡（镇）长</t>
  </si>
  <si>
    <t>已完工</t>
  </si>
  <si>
    <t>2018.3.10</t>
  </si>
  <si>
    <t>2018.11.10</t>
  </si>
  <si>
    <t>石楼县爱心超市建设项目</t>
  </si>
  <si>
    <t>各乡镇所在地</t>
  </si>
  <si>
    <t>商品购置、岗位就业、场所建设</t>
  </si>
  <si>
    <t>111.1万元/个</t>
  </si>
  <si>
    <t>民政局</t>
  </si>
  <si>
    <t>王瑞平</t>
  </si>
  <si>
    <t>各乡镇长</t>
  </si>
  <si>
    <t>2018.9.1</t>
  </si>
  <si>
    <t>石楼县农村道路提质工程建设</t>
  </si>
  <si>
    <t>路基路面防护排水</t>
  </si>
  <si>
    <t>石楼县交通运输局</t>
  </si>
  <si>
    <t>宁候保</t>
  </si>
  <si>
    <t>石楼县四好农村公路建设有限公司</t>
  </si>
  <si>
    <t>张文高</t>
  </si>
  <si>
    <t>部分实施部分备案</t>
  </si>
  <si>
    <t>2019年4月1日</t>
  </si>
  <si>
    <t>2019年12月1日</t>
  </si>
  <si>
    <t>石楼县健康扶贫兜底基金项目</t>
  </si>
  <si>
    <t>社会保障兜底</t>
  </si>
  <si>
    <t>贫困人口门诊、住院费用超10%及其他有关保障</t>
  </si>
  <si>
    <t>二年</t>
  </si>
  <si>
    <t>超10%的医疗保障</t>
  </si>
  <si>
    <t>2018.1.1</t>
  </si>
  <si>
    <t xml:space="preserve">2019.12.31
</t>
  </si>
  <si>
    <t>石楼县优质杂粮谷子等作物种植补助项目</t>
  </si>
  <si>
    <t>种子及肥料资金补助</t>
  </si>
  <si>
    <t>100元/亩</t>
  </si>
  <si>
    <t>农业农村局</t>
  </si>
  <si>
    <t>申报中</t>
  </si>
  <si>
    <t>石楼县精准扶贫档案标准化建设项目(续建）</t>
  </si>
  <si>
    <t>全县各乡镇及村委</t>
  </si>
  <si>
    <t>所有需要归档的扶贫资料全部进行规范整理归档需要雇佣人员、购置设备、车辆租用、人员下乡补助、档案用品及办公设备等</t>
  </si>
  <si>
    <t>15月</t>
  </si>
  <si>
    <t>档案局</t>
  </si>
  <si>
    <t>郭永升</t>
  </si>
  <si>
    <t>合计</t>
  </si>
</sst>
</file>

<file path=xl/styles.xml><?xml version="1.0" encoding="utf-8"?>
<styleSheet xmlns="http://schemas.openxmlformats.org/spreadsheetml/2006/main">
  <numFmts count="5">
    <numFmt numFmtId="176" formatCode="0.000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9">
    <font>
      <sz val="11"/>
      <color theme="1"/>
      <name val="宋体"/>
      <charset val="134"/>
      <scheme val="minor"/>
    </font>
    <font>
      <sz val="10"/>
      <color indexed="8"/>
      <name val="仿宋"/>
      <charset val="134"/>
    </font>
    <font>
      <sz val="12"/>
      <name val="宋体"/>
      <charset val="134"/>
    </font>
    <font>
      <b/>
      <sz val="20"/>
      <color rgb="FF000000"/>
      <name val="宋体"/>
      <charset val="134"/>
      <scheme val="major"/>
    </font>
    <font>
      <b/>
      <sz val="10"/>
      <color indexed="8"/>
      <name val="仿宋"/>
      <charset val="134"/>
    </font>
    <font>
      <sz val="8"/>
      <name val="宋体"/>
      <charset val="134"/>
      <scheme val="major"/>
    </font>
    <font>
      <sz val="8"/>
      <name val="宋体"/>
      <charset val="134"/>
    </font>
    <font>
      <sz val="8"/>
      <color indexed="8"/>
      <name val="宋体"/>
      <charset val="134"/>
    </font>
    <font>
      <sz val="8"/>
      <color rgb="FFFF0000"/>
      <name val="仿宋"/>
      <charset val="134"/>
    </font>
    <font>
      <sz val="8"/>
      <name val="仿宋"/>
      <charset val="134"/>
    </font>
    <font>
      <sz val="8"/>
      <color indexed="8"/>
      <name val="仿宋"/>
      <charset val="134"/>
    </font>
    <font>
      <sz val="8"/>
      <color rgb="FFFF0000"/>
      <name val="宋体"/>
      <charset val="134"/>
      <scheme val="major"/>
    </font>
    <font>
      <b/>
      <sz val="8"/>
      <color indexed="8"/>
      <name val="仿宋"/>
      <charset val="134"/>
    </font>
    <font>
      <sz val="10"/>
      <name val="仿宋"/>
      <charset val="134"/>
    </font>
    <font>
      <sz val="10"/>
      <color rgb="FF000000"/>
      <name val="仿宋"/>
      <charset val="134"/>
    </font>
    <font>
      <b/>
      <u/>
      <sz val="10"/>
      <color indexed="8"/>
      <name val="仿宋"/>
      <charset val="134"/>
    </font>
    <font>
      <sz val="10"/>
      <color rgb="FFFF0000"/>
      <name val="宋体"/>
      <charset val="134"/>
    </font>
    <font>
      <sz val="10"/>
      <name val="宋体"/>
      <charset val="134"/>
    </font>
    <font>
      <b/>
      <sz val="8"/>
      <color indexed="8"/>
      <name val="宋体"/>
      <charset val="134"/>
      <scheme val="minor"/>
    </font>
    <font>
      <sz val="8"/>
      <name val="宋体"/>
      <charset val="134"/>
      <scheme val="minor"/>
    </font>
    <font>
      <sz val="9"/>
      <name val="仿宋"/>
      <charset val="134"/>
    </font>
    <font>
      <sz val="9"/>
      <color indexed="8"/>
      <name val="仿宋"/>
      <charset val="134"/>
    </font>
    <font>
      <sz val="8"/>
      <color theme="1"/>
      <name val="仿宋"/>
      <charset val="134"/>
    </font>
    <font>
      <sz val="8"/>
      <color rgb="FF000000"/>
      <name val="仿宋"/>
      <charset val="134"/>
    </font>
    <font>
      <sz val="10"/>
      <name val="宋体"/>
      <charset val="134"/>
      <scheme val="major"/>
    </font>
    <font>
      <sz val="11"/>
      <name val="宋体"/>
      <charset val="134"/>
    </font>
    <font>
      <sz val="10"/>
      <name val="宋体"/>
      <charset val="134"/>
      <scheme val="minor"/>
    </font>
    <font>
      <b/>
      <sz val="10"/>
      <name val="仿宋"/>
      <charset val="134"/>
    </font>
    <font>
      <b/>
      <sz val="8"/>
      <name val="仿宋"/>
      <charset val="134"/>
    </font>
    <font>
      <sz val="10"/>
      <color rgb="FFFF000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30" fillId="29" borderId="0" applyNumberFormat="0" applyBorder="0" applyAlignment="0" applyProtection="0">
      <alignment vertical="center"/>
    </xf>
    <xf numFmtId="0" fontId="45" fillId="2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1" borderId="0" applyNumberFormat="0" applyBorder="0" applyAlignment="0" applyProtection="0">
      <alignment vertical="center"/>
    </xf>
    <xf numFmtId="0" fontId="37" fillId="12" borderId="0" applyNumberFormat="0" applyBorder="0" applyAlignment="0" applyProtection="0">
      <alignment vertical="center"/>
    </xf>
    <xf numFmtId="43" fontId="0" fillId="0" borderId="0" applyFont="0" applyFill="0" applyBorder="0" applyAlignment="0" applyProtection="0">
      <alignment vertical="center"/>
    </xf>
    <xf numFmtId="0" fontId="38" fillId="25"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8" borderId="10" applyNumberFormat="0" applyFont="0" applyAlignment="0" applyProtection="0">
      <alignment vertical="center"/>
    </xf>
    <xf numFmtId="0" fontId="38" fillId="31"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8" applyNumberFormat="0" applyFill="0" applyAlignment="0" applyProtection="0">
      <alignment vertical="center"/>
    </xf>
    <xf numFmtId="0" fontId="32" fillId="0" borderId="8" applyNumberFormat="0" applyFill="0" applyAlignment="0" applyProtection="0">
      <alignment vertical="center"/>
    </xf>
    <xf numFmtId="0" fontId="38" fillId="24" borderId="0" applyNumberFormat="0" applyBorder="0" applyAlignment="0" applyProtection="0">
      <alignment vertical="center"/>
    </xf>
    <xf numFmtId="0" fontId="35" fillId="0" borderId="12" applyNumberFormat="0" applyFill="0" applyAlignment="0" applyProtection="0">
      <alignment vertical="center"/>
    </xf>
    <xf numFmtId="0" fontId="38" fillId="23" borderId="0" applyNumberFormat="0" applyBorder="0" applyAlignment="0" applyProtection="0">
      <alignment vertical="center"/>
    </xf>
    <xf numFmtId="0" fontId="39" fillId="17" borderId="9" applyNumberFormat="0" applyAlignment="0" applyProtection="0">
      <alignment vertical="center"/>
    </xf>
    <xf numFmtId="0" fontId="48" fillId="17" borderId="13" applyNumberFormat="0" applyAlignment="0" applyProtection="0">
      <alignment vertical="center"/>
    </xf>
    <xf numFmtId="0" fontId="31" fillId="9" borderId="7" applyNumberFormat="0" applyAlignment="0" applyProtection="0">
      <alignment vertical="center"/>
    </xf>
    <xf numFmtId="0" fontId="30" fillId="28" borderId="0" applyNumberFormat="0" applyBorder="0" applyAlignment="0" applyProtection="0">
      <alignment vertical="center"/>
    </xf>
    <xf numFmtId="0" fontId="38" fillId="16" borderId="0" applyNumberFormat="0" applyBorder="0" applyAlignment="0" applyProtection="0">
      <alignment vertical="center"/>
    </xf>
    <xf numFmtId="0" fontId="47" fillId="0" borderId="14" applyNumberFormat="0" applyFill="0" applyAlignment="0" applyProtection="0">
      <alignment vertical="center"/>
    </xf>
    <xf numFmtId="0" fontId="41" fillId="0" borderId="11" applyNumberFormat="0" applyFill="0" applyAlignment="0" applyProtection="0">
      <alignment vertical="center"/>
    </xf>
    <xf numFmtId="0" fontId="46" fillId="27" borderId="0" applyNumberFormat="0" applyBorder="0" applyAlignment="0" applyProtection="0">
      <alignment vertical="center"/>
    </xf>
    <xf numFmtId="0" fontId="44" fillId="22" borderId="0" applyNumberFormat="0" applyBorder="0" applyAlignment="0" applyProtection="0">
      <alignment vertical="center"/>
    </xf>
    <xf numFmtId="0" fontId="30" fillId="35" borderId="0" applyNumberFormat="0" applyBorder="0" applyAlignment="0" applyProtection="0">
      <alignment vertical="center"/>
    </xf>
    <xf numFmtId="0" fontId="38" fillId="15" borderId="0" applyNumberFormat="0" applyBorder="0" applyAlignment="0" applyProtection="0">
      <alignment vertical="center"/>
    </xf>
    <xf numFmtId="0" fontId="30" fillId="34" borderId="0" applyNumberFormat="0" applyBorder="0" applyAlignment="0" applyProtection="0">
      <alignment vertical="center"/>
    </xf>
    <xf numFmtId="0" fontId="30" fillId="8" borderId="0" applyNumberFormat="0" applyBorder="0" applyAlignment="0" applyProtection="0">
      <alignment vertical="center"/>
    </xf>
    <xf numFmtId="0" fontId="30" fillId="33" borderId="0" applyNumberFormat="0" applyBorder="0" applyAlignment="0" applyProtection="0">
      <alignment vertical="center"/>
    </xf>
    <xf numFmtId="0" fontId="30" fillId="7" borderId="0" applyNumberFormat="0" applyBorder="0" applyAlignment="0" applyProtection="0">
      <alignment vertical="center"/>
    </xf>
    <xf numFmtId="0" fontId="38" fillId="20" borderId="0" applyNumberFormat="0" applyBorder="0" applyAlignment="0" applyProtection="0">
      <alignment vertical="center"/>
    </xf>
    <xf numFmtId="0" fontId="38" fillId="14" borderId="0" applyNumberFormat="0" applyBorder="0" applyAlignment="0" applyProtection="0">
      <alignment vertical="center"/>
    </xf>
    <xf numFmtId="0" fontId="30" fillId="32" borderId="0" applyNumberFormat="0" applyBorder="0" applyAlignment="0" applyProtection="0">
      <alignment vertical="center"/>
    </xf>
    <xf numFmtId="0" fontId="30" fillId="6" borderId="0" applyNumberFormat="0" applyBorder="0" applyAlignment="0" applyProtection="0">
      <alignment vertical="center"/>
    </xf>
    <xf numFmtId="0" fontId="38" fillId="13" borderId="0" applyNumberFormat="0" applyBorder="0" applyAlignment="0" applyProtection="0">
      <alignment vertical="center"/>
    </xf>
    <xf numFmtId="0" fontId="30" fillId="5" borderId="0" applyNumberFormat="0" applyBorder="0" applyAlignment="0" applyProtection="0">
      <alignment vertical="center"/>
    </xf>
    <xf numFmtId="0" fontId="38" fillId="30" borderId="0" applyNumberFormat="0" applyBorder="0" applyAlignment="0" applyProtection="0">
      <alignment vertical="center"/>
    </xf>
    <xf numFmtId="0" fontId="38" fillId="19" borderId="0" applyNumberFormat="0" applyBorder="0" applyAlignment="0" applyProtection="0">
      <alignment vertical="center"/>
    </xf>
    <xf numFmtId="0" fontId="30" fillId="10" borderId="0" applyNumberFormat="0" applyBorder="0" applyAlignment="0" applyProtection="0">
      <alignment vertical="center"/>
    </xf>
    <xf numFmtId="0" fontId="38" fillId="21" borderId="0" applyNumberFormat="0" applyBorder="0" applyAlignment="0" applyProtection="0">
      <alignment vertical="center"/>
    </xf>
    <xf numFmtId="0" fontId="25" fillId="0" borderId="0">
      <alignment vertical="center"/>
    </xf>
    <xf numFmtId="0" fontId="2" fillId="0" borderId="0">
      <alignment vertical="center"/>
    </xf>
    <xf numFmtId="0" fontId="0" fillId="0" borderId="0">
      <alignment vertical="center"/>
    </xf>
  </cellStyleXfs>
  <cellXfs count="9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4" fillId="0" borderId="0" xfId="0" applyFont="1" applyFill="1" applyAlignment="1">
      <alignment vertical="center"/>
    </xf>
    <xf numFmtId="0" fontId="15" fillId="0" borderId="0"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3" fillId="0" borderId="0" xfId="0" applyFont="1" applyFill="1" applyBorder="1" applyAlignment="1">
      <alignment vertical="center"/>
    </xf>
    <xf numFmtId="0" fontId="16"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right"/>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4" fillId="0" borderId="0" xfId="0" applyFont="1" applyFill="1" applyBorder="1" applyAlignment="1">
      <alignment vertical="center"/>
    </xf>
    <xf numFmtId="0" fontId="18" fillId="0" borderId="1" xfId="0" applyFont="1" applyFill="1" applyBorder="1" applyAlignment="1" applyProtection="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1" fillId="0" borderId="1" xfId="0" applyFont="1" applyFill="1" applyBorder="1" applyAlignment="1">
      <alignment vertical="center" wrapText="1"/>
    </xf>
    <xf numFmtId="0" fontId="5"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2" fillId="0" borderId="1" xfId="0" applyFont="1" applyFill="1" applyBorder="1" applyAlignment="1">
      <alignment horizontal="center" vertical="center" wrapText="1"/>
    </xf>
    <xf numFmtId="31" fontId="12"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0" xfId="0" applyNumberFormat="1" applyFont="1" applyFill="1" applyBorder="1" applyAlignment="1"/>
    <xf numFmtId="0"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top" wrapText="1"/>
    </xf>
    <xf numFmtId="0" fontId="22"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13" fillId="0" borderId="1" xfId="0" applyFont="1" applyFill="1" applyBorder="1" applyAlignment="1">
      <alignment vertical="center"/>
    </xf>
    <xf numFmtId="0" fontId="24" fillId="0"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10" fontId="5"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25" fillId="0" borderId="1" xfId="0" applyFont="1" applyFill="1" applyBorder="1" applyAlignment="1">
      <alignment vertical="center"/>
    </xf>
    <xf numFmtId="0" fontId="6" fillId="0" borderId="1" xfId="0" applyFont="1" applyFill="1" applyBorder="1" applyAlignment="1">
      <alignment vertical="center"/>
    </xf>
    <xf numFmtId="0" fontId="21"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29" fillId="0" borderId="1" xfId="0" applyNumberFormat="1" applyFont="1" applyFill="1" applyBorder="1" applyAlignment="1">
      <alignment horizontal="center" vertical="center" wrapText="1"/>
    </xf>
    <xf numFmtId="0" fontId="1" fillId="0" borderId="1"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正确的2018年所有和合乡整合资金报表" xfId="50"/>
    <cellStyle name="常规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115"/>
  <sheetViews>
    <sheetView tabSelected="1" workbookViewId="0">
      <selection activeCell="F95" sqref="F95"/>
    </sheetView>
  </sheetViews>
  <sheetFormatPr defaultColWidth="9" defaultRowHeight="13.5" customHeight="1"/>
  <cols>
    <col min="1" max="1" width="3.025" style="1" customWidth="1"/>
    <col min="2" max="2" width="8.25" style="1" customWidth="1"/>
    <col min="3" max="3" width="3.75" style="1" customWidth="1"/>
    <col min="4" max="4" width="3.625" style="4" customWidth="1"/>
    <col min="5" max="5" width="10.875" style="1" customWidth="1"/>
    <col min="6" max="6" width="8.25" style="1" customWidth="1"/>
    <col min="7" max="7" width="2.5" style="1" customWidth="1"/>
    <col min="8" max="8" width="5.5" style="1" customWidth="1"/>
    <col min="9" max="9" width="4.13333333333333" style="1" customWidth="1"/>
    <col min="10" max="10" width="12.625" style="1" customWidth="1"/>
    <col min="11" max="11" width="13" style="1" customWidth="1"/>
    <col min="12" max="12" width="14.25" style="1" customWidth="1"/>
    <col min="13" max="13" width="6.125" style="1" customWidth="1"/>
    <col min="14" max="14" width="7.375" style="1" customWidth="1"/>
    <col min="15" max="15" width="5.375" style="1" customWidth="1"/>
    <col min="16" max="16" width="9.5" style="1" customWidth="1"/>
    <col min="17" max="17" width="7.375" style="1" customWidth="1"/>
    <col min="18" max="18" width="7" style="1" customWidth="1"/>
    <col min="19" max="19" width="6" style="1" customWidth="1"/>
    <col min="20" max="20" width="5.25" style="1" customWidth="1"/>
    <col min="21" max="21" width="4.13333333333333" style="1" customWidth="1"/>
    <col min="22" max="22" width="2.25" style="1" customWidth="1"/>
    <col min="23" max="23" width="2" style="1" customWidth="1"/>
    <col min="24" max="24" width="2.625" style="1" customWidth="1"/>
    <col min="25" max="25" width="3.25" style="1" customWidth="1"/>
    <col min="26" max="26" width="5.125" style="1" customWidth="1"/>
    <col min="27" max="27" width="3.625" style="1" customWidth="1"/>
    <col min="28" max="28" width="4.13333333333333" style="1" customWidth="1"/>
    <col min="29" max="29" width="12.375" style="1" customWidth="1"/>
    <col min="30" max="30" width="3.875" style="1" customWidth="1"/>
    <col min="31" max="31" width="5" style="1" customWidth="1"/>
    <col min="32" max="32" width="3.375" style="1" customWidth="1"/>
    <col min="33" max="33" width="4.5" style="1" customWidth="1"/>
    <col min="34" max="223" width="3.63333333333333" style="1"/>
    <col min="224" max="254" width="9" style="1"/>
    <col min="255" max="255" width="9" style="3"/>
    <col min="256" max="16380" width="3.63333333333333" style="3"/>
    <col min="16381" max="16383" width="3.63333333333333"/>
  </cols>
  <sheetData>
    <row r="1" s="1" customFormat="1" ht="29" customHeight="1"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1" customFormat="1" ht="17" customHeight="1" spans="1:33">
      <c r="A2" s="6" t="s">
        <v>1</v>
      </c>
      <c r="B2" s="6"/>
      <c r="C2" s="6"/>
      <c r="D2" s="7"/>
      <c r="E2" s="6"/>
      <c r="F2" s="6"/>
      <c r="G2" s="6"/>
      <c r="H2" s="6"/>
      <c r="I2" s="6"/>
      <c r="J2" s="6"/>
      <c r="K2" s="6"/>
      <c r="L2" s="36"/>
      <c r="M2" s="37"/>
      <c r="N2" s="37"/>
      <c r="O2" s="37"/>
      <c r="P2" s="37"/>
      <c r="Q2" s="37"/>
      <c r="R2" s="37"/>
      <c r="S2" s="37"/>
      <c r="T2" s="37"/>
      <c r="U2" s="46"/>
      <c r="V2" s="46"/>
      <c r="W2" s="46"/>
      <c r="X2" s="46"/>
      <c r="Y2" s="46"/>
      <c r="Z2" s="46"/>
      <c r="AA2" s="46"/>
      <c r="AB2" s="50"/>
      <c r="AC2" s="7" t="s">
        <v>2</v>
      </c>
      <c r="AD2" s="7"/>
      <c r="AE2" s="7"/>
      <c r="AF2" s="7"/>
      <c r="AG2" s="69"/>
    </row>
    <row r="3" s="2" customFormat="1" ht="50" customHeight="1" spans="1:33">
      <c r="A3" s="8" t="s">
        <v>3</v>
      </c>
      <c r="B3" s="8" t="s">
        <v>4</v>
      </c>
      <c r="C3" s="8"/>
      <c r="D3" s="8"/>
      <c r="E3" s="8"/>
      <c r="F3" s="8"/>
      <c r="G3" s="8"/>
      <c r="H3" s="8"/>
      <c r="I3" s="8"/>
      <c r="J3" s="8" t="s">
        <v>5</v>
      </c>
      <c r="K3" s="8"/>
      <c r="L3" s="8"/>
      <c r="M3" s="8"/>
      <c r="N3" s="8"/>
      <c r="O3" s="8" t="s">
        <v>6</v>
      </c>
      <c r="P3" s="8" t="s">
        <v>7</v>
      </c>
      <c r="Q3" s="8"/>
      <c r="R3" s="8"/>
      <c r="S3" s="8" t="s">
        <v>8</v>
      </c>
      <c r="T3" s="8"/>
      <c r="U3" s="8" t="s">
        <v>9</v>
      </c>
      <c r="V3" s="47" t="s">
        <v>10</v>
      </c>
      <c r="W3" s="48"/>
      <c r="X3" s="47" t="s">
        <v>11</v>
      </c>
      <c r="Y3" s="48"/>
      <c r="Z3" s="47" t="s">
        <v>12</v>
      </c>
      <c r="AA3" s="48"/>
      <c r="AB3" s="38" t="s">
        <v>13</v>
      </c>
      <c r="AC3" s="51" t="s">
        <v>14</v>
      </c>
      <c r="AD3" s="38" t="s">
        <v>15</v>
      </c>
      <c r="AE3" s="38" t="s">
        <v>16</v>
      </c>
      <c r="AF3" s="38" t="s">
        <v>17</v>
      </c>
      <c r="AG3" s="59" t="s">
        <v>18</v>
      </c>
    </row>
    <row r="4" s="2" customFormat="1" ht="57" customHeight="1" spans="1:33">
      <c r="A4" s="8"/>
      <c r="B4" s="8" t="s">
        <v>19</v>
      </c>
      <c r="C4" s="8" t="s">
        <v>20</v>
      </c>
      <c r="D4" s="8" t="s">
        <v>21</v>
      </c>
      <c r="E4" s="8" t="s">
        <v>22</v>
      </c>
      <c r="F4" s="8" t="s">
        <v>23</v>
      </c>
      <c r="G4" s="8" t="s">
        <v>24</v>
      </c>
      <c r="H4" s="8" t="s">
        <v>25</v>
      </c>
      <c r="I4" s="8" t="s">
        <v>26</v>
      </c>
      <c r="J4" s="8" t="s">
        <v>27</v>
      </c>
      <c r="K4" s="8" t="s">
        <v>28</v>
      </c>
      <c r="L4" s="8" t="s">
        <v>29</v>
      </c>
      <c r="M4" s="8" t="s">
        <v>30</v>
      </c>
      <c r="N4" s="8" t="s">
        <v>31</v>
      </c>
      <c r="O4" s="8"/>
      <c r="P4" s="38" t="s">
        <v>32</v>
      </c>
      <c r="Q4" s="8" t="s">
        <v>33</v>
      </c>
      <c r="R4" s="8" t="s">
        <v>34</v>
      </c>
      <c r="S4" s="8" t="s">
        <v>35</v>
      </c>
      <c r="T4" s="8" t="s">
        <v>36</v>
      </c>
      <c r="U4" s="8"/>
      <c r="V4" s="8" t="s">
        <v>37</v>
      </c>
      <c r="W4" s="8" t="s">
        <v>38</v>
      </c>
      <c r="X4" s="8" t="s">
        <v>37</v>
      </c>
      <c r="Y4" s="8" t="s">
        <v>38</v>
      </c>
      <c r="Z4" s="8" t="s">
        <v>37</v>
      </c>
      <c r="AA4" s="8" t="s">
        <v>38</v>
      </c>
      <c r="AB4" s="38"/>
      <c r="AC4" s="51"/>
      <c r="AD4" s="38"/>
      <c r="AE4" s="38"/>
      <c r="AF4" s="38"/>
      <c r="AG4" s="59"/>
    </row>
    <row r="5" s="1" customFormat="1" ht="57" customHeight="1" spans="1:33">
      <c r="A5" s="9">
        <v>1</v>
      </c>
      <c r="B5" s="10" t="s">
        <v>39</v>
      </c>
      <c r="C5" s="11" t="s">
        <v>40</v>
      </c>
      <c r="D5" s="11" t="s">
        <v>41</v>
      </c>
      <c r="E5" s="11" t="s">
        <v>42</v>
      </c>
      <c r="F5" s="10" t="s">
        <v>43</v>
      </c>
      <c r="G5" s="11" t="s">
        <v>44</v>
      </c>
      <c r="H5" s="11">
        <v>1</v>
      </c>
      <c r="I5" s="11" t="s">
        <v>45</v>
      </c>
      <c r="J5" s="11">
        <v>200</v>
      </c>
      <c r="K5" s="11"/>
      <c r="L5" s="11">
        <v>200</v>
      </c>
      <c r="M5" s="11"/>
      <c r="N5" s="39"/>
      <c r="O5" s="11" t="s">
        <v>46</v>
      </c>
      <c r="P5" s="11"/>
      <c r="Q5" s="11"/>
      <c r="R5" s="11"/>
      <c r="S5" s="11"/>
      <c r="T5" s="11"/>
      <c r="U5" s="11"/>
      <c r="V5" s="11" t="s">
        <v>47</v>
      </c>
      <c r="W5" s="11" t="s">
        <v>48</v>
      </c>
      <c r="X5" s="11" t="s">
        <v>47</v>
      </c>
      <c r="Y5" s="11" t="s">
        <v>48</v>
      </c>
      <c r="Z5" s="11" t="s">
        <v>47</v>
      </c>
      <c r="AA5" s="11" t="s">
        <v>49</v>
      </c>
      <c r="AB5" s="11"/>
      <c r="AC5" s="11"/>
      <c r="AD5" s="11" t="s">
        <v>50</v>
      </c>
      <c r="AE5" s="52" t="s">
        <v>51</v>
      </c>
      <c r="AF5" s="53" t="s">
        <v>52</v>
      </c>
      <c r="AG5" s="70"/>
    </row>
    <row r="6" s="1" customFormat="1" ht="57" customHeight="1" spans="1:33">
      <c r="A6" s="9">
        <v>2</v>
      </c>
      <c r="B6" s="12" t="s">
        <v>53</v>
      </c>
      <c r="C6" s="11" t="s">
        <v>40</v>
      </c>
      <c r="D6" s="13" t="s">
        <v>54</v>
      </c>
      <c r="E6" s="13" t="s">
        <v>55</v>
      </c>
      <c r="F6" s="12" t="s">
        <v>56</v>
      </c>
      <c r="G6" s="13" t="s">
        <v>57</v>
      </c>
      <c r="H6" s="13">
        <v>3.77</v>
      </c>
      <c r="I6" s="13" t="s">
        <v>58</v>
      </c>
      <c r="J6" s="19">
        <v>527</v>
      </c>
      <c r="K6" s="13">
        <v>300</v>
      </c>
      <c r="L6" s="13">
        <v>227</v>
      </c>
      <c r="M6" s="13"/>
      <c r="N6" s="13"/>
      <c r="O6" s="13" t="s">
        <v>59</v>
      </c>
      <c r="P6" s="13">
        <v>3000</v>
      </c>
      <c r="Q6" s="13">
        <v>3000</v>
      </c>
      <c r="R6" s="13"/>
      <c r="S6" s="13"/>
      <c r="T6" s="13"/>
      <c r="U6" s="13"/>
      <c r="V6" s="17" t="s">
        <v>47</v>
      </c>
      <c r="W6" s="17" t="s">
        <v>60</v>
      </c>
      <c r="X6" s="17" t="s">
        <v>47</v>
      </c>
      <c r="Y6" s="17" t="s">
        <v>60</v>
      </c>
      <c r="Z6" s="17" t="s">
        <v>61</v>
      </c>
      <c r="AA6" s="17" t="s">
        <v>62</v>
      </c>
      <c r="AB6" s="12" t="s">
        <v>63</v>
      </c>
      <c r="AC6" s="10"/>
      <c r="AD6" s="43" t="s">
        <v>64</v>
      </c>
      <c r="AE6" s="43" t="s">
        <v>65</v>
      </c>
      <c r="AF6" s="54" t="s">
        <v>66</v>
      </c>
      <c r="AG6" s="70"/>
    </row>
    <row r="7" s="1" customFormat="1" ht="225" customHeight="1" spans="1:33">
      <c r="A7" s="9">
        <v>3</v>
      </c>
      <c r="B7" s="14" t="s">
        <v>67</v>
      </c>
      <c r="C7" s="11" t="s">
        <v>40</v>
      </c>
      <c r="D7" s="15" t="s">
        <v>68</v>
      </c>
      <c r="E7" s="15" t="s">
        <v>69</v>
      </c>
      <c r="F7" s="16" t="s">
        <v>70</v>
      </c>
      <c r="G7" s="15" t="s">
        <v>71</v>
      </c>
      <c r="H7" s="15">
        <v>17100</v>
      </c>
      <c r="I7" s="15" t="s">
        <v>72</v>
      </c>
      <c r="J7" s="15">
        <v>13386.3</v>
      </c>
      <c r="K7" s="18">
        <v>6973.7269</v>
      </c>
      <c r="L7" s="18">
        <v>4592.5731</v>
      </c>
      <c r="M7" s="18"/>
      <c r="N7" s="18">
        <v>1820</v>
      </c>
      <c r="O7" s="15" t="s">
        <v>73</v>
      </c>
      <c r="P7" s="15">
        <v>7695</v>
      </c>
      <c r="Q7" s="15">
        <v>7695</v>
      </c>
      <c r="R7" s="15"/>
      <c r="S7" s="15">
        <v>5000</v>
      </c>
      <c r="T7" s="15">
        <v>0.1</v>
      </c>
      <c r="U7" s="15">
        <v>0.3</v>
      </c>
      <c r="V7" s="15" t="s">
        <v>47</v>
      </c>
      <c r="W7" s="15" t="s">
        <v>60</v>
      </c>
      <c r="X7" s="15" t="s">
        <v>47</v>
      </c>
      <c r="Y7" s="15" t="s">
        <v>60</v>
      </c>
      <c r="Z7" s="15" t="s">
        <v>61</v>
      </c>
      <c r="AA7" s="15" t="s">
        <v>62</v>
      </c>
      <c r="AB7" s="54" t="s">
        <v>74</v>
      </c>
      <c r="AC7" s="55">
        <v>7070</v>
      </c>
      <c r="AD7" s="16" t="s">
        <v>75</v>
      </c>
      <c r="AE7" s="16" t="s">
        <v>76</v>
      </c>
      <c r="AF7" s="54" t="s">
        <v>66</v>
      </c>
      <c r="AG7" s="70"/>
    </row>
    <row r="8" s="1" customFormat="1" ht="57" customHeight="1" spans="1:33">
      <c r="A8" s="9">
        <v>4</v>
      </c>
      <c r="B8" s="14" t="s">
        <v>77</v>
      </c>
      <c r="C8" s="11" t="s">
        <v>78</v>
      </c>
      <c r="D8" s="17" t="s">
        <v>68</v>
      </c>
      <c r="E8" s="17" t="s">
        <v>79</v>
      </c>
      <c r="F8" s="16" t="s">
        <v>80</v>
      </c>
      <c r="G8" s="17" t="s">
        <v>81</v>
      </c>
      <c r="H8" s="17">
        <v>1</v>
      </c>
      <c r="I8" s="17" t="s">
        <v>82</v>
      </c>
      <c r="J8" s="17">
        <v>3036.4</v>
      </c>
      <c r="K8" s="17"/>
      <c r="L8" s="18">
        <v>1516.4</v>
      </c>
      <c r="M8" s="18"/>
      <c r="N8" s="18">
        <v>1520</v>
      </c>
      <c r="O8" s="17" t="s">
        <v>83</v>
      </c>
      <c r="P8" s="17">
        <v>15000</v>
      </c>
      <c r="Q8" s="17">
        <v>15000</v>
      </c>
      <c r="R8" s="17"/>
      <c r="S8" s="17"/>
      <c r="T8" s="17"/>
      <c r="U8" s="17"/>
      <c r="V8" s="17" t="s">
        <v>47</v>
      </c>
      <c r="W8" s="17" t="s">
        <v>60</v>
      </c>
      <c r="X8" s="17" t="s">
        <v>47</v>
      </c>
      <c r="Y8" s="17" t="s">
        <v>60</v>
      </c>
      <c r="Z8" s="17" t="s">
        <v>61</v>
      </c>
      <c r="AA8" s="17" t="s">
        <v>62</v>
      </c>
      <c r="AB8" s="53"/>
      <c r="AC8" s="56"/>
      <c r="AD8" s="43" t="s">
        <v>84</v>
      </c>
      <c r="AE8" s="43" t="s">
        <v>85</v>
      </c>
      <c r="AF8" s="54" t="s">
        <v>66</v>
      </c>
      <c r="AG8" s="70"/>
    </row>
    <row r="9" s="1" customFormat="1" ht="57" customHeight="1" spans="1:33">
      <c r="A9" s="9">
        <v>5</v>
      </c>
      <c r="B9" s="14" t="s">
        <v>86</v>
      </c>
      <c r="C9" s="11" t="s">
        <v>40</v>
      </c>
      <c r="D9" s="17" t="s">
        <v>68</v>
      </c>
      <c r="E9" s="17" t="s">
        <v>87</v>
      </c>
      <c r="F9" s="16" t="s">
        <v>88</v>
      </c>
      <c r="G9" s="17" t="s">
        <v>89</v>
      </c>
      <c r="H9" s="17">
        <v>26.2</v>
      </c>
      <c r="I9" s="17" t="s">
        <v>58</v>
      </c>
      <c r="J9" s="40">
        <v>16506</v>
      </c>
      <c r="K9" s="18">
        <v>1211.450664</v>
      </c>
      <c r="L9" s="41">
        <v>10594.549336</v>
      </c>
      <c r="M9" s="18"/>
      <c r="N9" s="18">
        <v>4700</v>
      </c>
      <c r="O9" s="17" t="s">
        <v>90</v>
      </c>
      <c r="P9" s="17">
        <v>11790</v>
      </c>
      <c r="Q9" s="17">
        <v>11790</v>
      </c>
      <c r="R9" s="17"/>
      <c r="S9" s="17"/>
      <c r="T9" s="17"/>
      <c r="U9" s="17">
        <v>0.3</v>
      </c>
      <c r="V9" s="17" t="s">
        <v>47</v>
      </c>
      <c r="W9" s="17" t="s">
        <v>60</v>
      </c>
      <c r="X9" s="17" t="s">
        <v>47</v>
      </c>
      <c r="Y9" s="17" t="s">
        <v>60</v>
      </c>
      <c r="Z9" s="17" t="s">
        <v>61</v>
      </c>
      <c r="AA9" s="17" t="s">
        <v>62</v>
      </c>
      <c r="AB9" s="57" t="s">
        <v>91</v>
      </c>
      <c r="AC9" s="58"/>
      <c r="AD9" s="43" t="s">
        <v>92</v>
      </c>
      <c r="AE9" s="43" t="s">
        <v>85</v>
      </c>
      <c r="AF9" s="57" t="s">
        <v>93</v>
      </c>
      <c r="AG9" s="70"/>
    </row>
    <row r="10" s="1" customFormat="1" ht="95" customHeight="1" spans="1:33">
      <c r="A10" s="9">
        <v>6</v>
      </c>
      <c r="B10" s="16" t="s">
        <v>94</v>
      </c>
      <c r="C10" s="11" t="s">
        <v>40</v>
      </c>
      <c r="D10" s="17" t="s">
        <v>54</v>
      </c>
      <c r="E10" s="17" t="s">
        <v>95</v>
      </c>
      <c r="F10" s="17" t="s">
        <v>96</v>
      </c>
      <c r="G10" s="17" t="s">
        <v>57</v>
      </c>
      <c r="H10" s="17">
        <v>7.1</v>
      </c>
      <c r="I10" s="17" t="s">
        <v>97</v>
      </c>
      <c r="J10" s="17">
        <v>120</v>
      </c>
      <c r="K10" s="17">
        <v>72</v>
      </c>
      <c r="L10" s="17">
        <v>48</v>
      </c>
      <c r="M10" s="17"/>
      <c r="N10" s="17"/>
      <c r="O10" s="17" t="s">
        <v>98</v>
      </c>
      <c r="P10" s="17">
        <v>15000</v>
      </c>
      <c r="Q10" s="17">
        <v>15000</v>
      </c>
      <c r="R10" s="17"/>
      <c r="S10" s="17"/>
      <c r="T10" s="17"/>
      <c r="U10" s="17"/>
      <c r="V10" s="17" t="s">
        <v>47</v>
      </c>
      <c r="W10" s="17" t="s">
        <v>60</v>
      </c>
      <c r="X10" s="17" t="s">
        <v>47</v>
      </c>
      <c r="Y10" s="17" t="s">
        <v>60</v>
      </c>
      <c r="Z10" s="17" t="s">
        <v>61</v>
      </c>
      <c r="AA10" s="17" t="s">
        <v>62</v>
      </c>
      <c r="AB10" s="53" t="s">
        <v>99</v>
      </c>
      <c r="AC10" s="10"/>
      <c r="AD10" s="43" t="s">
        <v>100</v>
      </c>
      <c r="AE10" s="43" t="s">
        <v>101</v>
      </c>
      <c r="AF10" s="43" t="s">
        <v>99</v>
      </c>
      <c r="AG10" s="70"/>
    </row>
    <row r="11" s="1" customFormat="1" ht="162" customHeight="1" spans="1:33">
      <c r="A11" s="9">
        <v>7</v>
      </c>
      <c r="B11" s="16" t="s">
        <v>102</v>
      </c>
      <c r="C11" s="11" t="s">
        <v>40</v>
      </c>
      <c r="D11" s="17" t="s">
        <v>41</v>
      </c>
      <c r="E11" s="17" t="s">
        <v>103</v>
      </c>
      <c r="F11" s="17" t="s">
        <v>104</v>
      </c>
      <c r="G11" s="17" t="s">
        <v>44</v>
      </c>
      <c r="H11" s="17">
        <v>1</v>
      </c>
      <c r="I11" s="17" t="s">
        <v>105</v>
      </c>
      <c r="J11" s="17">
        <v>491</v>
      </c>
      <c r="K11" s="17"/>
      <c r="L11" s="17">
        <v>491</v>
      </c>
      <c r="M11" s="17"/>
      <c r="N11" s="17"/>
      <c r="O11" s="17" t="s">
        <v>106</v>
      </c>
      <c r="P11" s="11"/>
      <c r="Q11" s="11"/>
      <c r="R11" s="11"/>
      <c r="S11" s="11"/>
      <c r="T11" s="11"/>
      <c r="U11" s="11"/>
      <c r="V11" s="17" t="s">
        <v>47</v>
      </c>
      <c r="W11" s="17" t="s">
        <v>60</v>
      </c>
      <c r="X11" s="17" t="s">
        <v>47</v>
      </c>
      <c r="Y11" s="17" t="s">
        <v>60</v>
      </c>
      <c r="Z11" s="17" t="s">
        <v>61</v>
      </c>
      <c r="AA11" s="17" t="s">
        <v>62</v>
      </c>
      <c r="AB11" s="53"/>
      <c r="AC11" s="10">
        <v>140</v>
      </c>
      <c r="AD11" s="43" t="s">
        <v>107</v>
      </c>
      <c r="AE11" s="43" t="s">
        <v>108</v>
      </c>
      <c r="AF11" s="57" t="s">
        <v>93</v>
      </c>
      <c r="AG11" s="70"/>
    </row>
    <row r="12" s="1" customFormat="1" ht="57" customHeight="1" spans="1:33">
      <c r="A12" s="9">
        <v>8</v>
      </c>
      <c r="B12" s="16" t="s">
        <v>109</v>
      </c>
      <c r="C12" s="11" t="s">
        <v>78</v>
      </c>
      <c r="D12" s="17" t="s">
        <v>68</v>
      </c>
      <c r="E12" s="17" t="s">
        <v>110</v>
      </c>
      <c r="F12" s="16" t="s">
        <v>111</v>
      </c>
      <c r="G12" s="17" t="s">
        <v>89</v>
      </c>
      <c r="H12" s="17">
        <v>13</v>
      </c>
      <c r="I12" s="17" t="s">
        <v>112</v>
      </c>
      <c r="J12" s="42">
        <v>8190</v>
      </c>
      <c r="K12" s="17"/>
      <c r="L12" s="17">
        <v>8190</v>
      </c>
      <c r="M12" s="17"/>
      <c r="N12" s="17"/>
      <c r="O12" s="17" t="s">
        <v>90</v>
      </c>
      <c r="P12" s="17">
        <v>4875</v>
      </c>
      <c r="Q12" s="17">
        <v>4875</v>
      </c>
      <c r="R12" s="17"/>
      <c r="S12" s="17"/>
      <c r="T12" s="17"/>
      <c r="U12" s="17">
        <v>0.3</v>
      </c>
      <c r="V12" s="17" t="s">
        <v>47</v>
      </c>
      <c r="W12" s="17" t="s">
        <v>60</v>
      </c>
      <c r="X12" s="17" t="s">
        <v>47</v>
      </c>
      <c r="Y12" s="17" t="s">
        <v>60</v>
      </c>
      <c r="Z12" s="17" t="s">
        <v>61</v>
      </c>
      <c r="AA12" s="17" t="s">
        <v>62</v>
      </c>
      <c r="AB12" s="57"/>
      <c r="AC12" s="10"/>
      <c r="AD12" s="43" t="s">
        <v>113</v>
      </c>
      <c r="AE12" s="43" t="s">
        <v>114</v>
      </c>
      <c r="AF12" s="57"/>
      <c r="AG12" s="70"/>
    </row>
    <row r="13" s="1" customFormat="1" ht="231" customHeight="1" spans="1:33">
      <c r="A13" s="9">
        <v>9</v>
      </c>
      <c r="B13" s="16" t="s">
        <v>115</v>
      </c>
      <c r="C13" s="17" t="s">
        <v>40</v>
      </c>
      <c r="D13" s="17" t="s">
        <v>116</v>
      </c>
      <c r="E13" s="17" t="s">
        <v>117</v>
      </c>
      <c r="F13" s="16" t="s">
        <v>118</v>
      </c>
      <c r="G13" s="17" t="s">
        <v>119</v>
      </c>
      <c r="H13" s="17">
        <v>29</v>
      </c>
      <c r="I13" s="17" t="s">
        <v>120</v>
      </c>
      <c r="J13" s="17">
        <v>254.33</v>
      </c>
      <c r="K13" s="15">
        <v>132</v>
      </c>
      <c r="L13" s="17">
        <f t="shared" ref="L13:L21" si="0">J13-K13</f>
        <v>122.33</v>
      </c>
      <c r="M13" s="17"/>
      <c r="N13" s="17"/>
      <c r="O13" s="17" t="s">
        <v>121</v>
      </c>
      <c r="P13" s="17">
        <v>19856</v>
      </c>
      <c r="Q13" s="17">
        <v>6018</v>
      </c>
      <c r="R13" s="17">
        <v>13838</v>
      </c>
      <c r="S13" s="17"/>
      <c r="T13" s="17"/>
      <c r="U13" s="17"/>
      <c r="V13" s="17" t="s">
        <v>122</v>
      </c>
      <c r="W13" s="17" t="s">
        <v>123</v>
      </c>
      <c r="X13" s="17" t="s">
        <v>124</v>
      </c>
      <c r="Y13" s="17" t="s">
        <v>125</v>
      </c>
      <c r="Z13" s="17" t="s">
        <v>126</v>
      </c>
      <c r="AA13" s="17" t="s">
        <v>127</v>
      </c>
      <c r="AB13" s="59" t="s">
        <v>128</v>
      </c>
      <c r="AC13" s="15"/>
      <c r="AD13" s="60">
        <v>2018.6</v>
      </c>
      <c r="AE13" s="60">
        <v>2018.11</v>
      </c>
      <c r="AF13" s="59" t="s">
        <v>129</v>
      </c>
      <c r="AG13" s="70"/>
    </row>
    <row r="14" s="1" customFormat="1" ht="240" customHeight="1" spans="1:33">
      <c r="A14" s="9">
        <v>10</v>
      </c>
      <c r="B14" s="16" t="s">
        <v>130</v>
      </c>
      <c r="C14" s="17" t="s">
        <v>40</v>
      </c>
      <c r="D14" s="17" t="s">
        <v>116</v>
      </c>
      <c r="E14" s="17" t="s">
        <v>131</v>
      </c>
      <c r="F14" s="16" t="s">
        <v>118</v>
      </c>
      <c r="G14" s="17" t="s">
        <v>119</v>
      </c>
      <c r="H14" s="17">
        <v>13</v>
      </c>
      <c r="I14" s="17" t="s">
        <v>120</v>
      </c>
      <c r="J14" s="17">
        <v>114.01</v>
      </c>
      <c r="K14" s="15">
        <v>66</v>
      </c>
      <c r="L14" s="17">
        <f t="shared" si="0"/>
        <v>48.01</v>
      </c>
      <c r="M14" s="17"/>
      <c r="N14" s="17"/>
      <c r="O14" s="17" t="s">
        <v>121</v>
      </c>
      <c r="P14" s="17">
        <v>11128</v>
      </c>
      <c r="Q14" s="17">
        <v>5706</v>
      </c>
      <c r="R14" s="17">
        <v>5422</v>
      </c>
      <c r="S14" s="17"/>
      <c r="T14" s="17"/>
      <c r="U14" s="17"/>
      <c r="V14" s="17" t="s">
        <v>122</v>
      </c>
      <c r="W14" s="17" t="s">
        <v>123</v>
      </c>
      <c r="X14" s="17" t="s">
        <v>124</v>
      </c>
      <c r="Y14" s="17" t="s">
        <v>125</v>
      </c>
      <c r="Z14" s="17" t="s">
        <v>132</v>
      </c>
      <c r="AA14" s="17" t="s">
        <v>133</v>
      </c>
      <c r="AB14" s="59" t="s">
        <v>128</v>
      </c>
      <c r="AC14" s="15"/>
      <c r="AD14" s="60">
        <v>2018.6</v>
      </c>
      <c r="AE14" s="60">
        <v>2018.11</v>
      </c>
      <c r="AF14" s="59" t="s">
        <v>129</v>
      </c>
      <c r="AG14" s="70"/>
    </row>
    <row r="15" s="1" customFormat="1" ht="231" customHeight="1" spans="1:33">
      <c r="A15" s="9">
        <v>11</v>
      </c>
      <c r="B15" s="16" t="s">
        <v>134</v>
      </c>
      <c r="C15" s="17" t="s">
        <v>40</v>
      </c>
      <c r="D15" s="17" t="s">
        <v>116</v>
      </c>
      <c r="E15" s="17" t="s">
        <v>135</v>
      </c>
      <c r="F15" s="16" t="s">
        <v>118</v>
      </c>
      <c r="G15" s="17" t="s">
        <v>119</v>
      </c>
      <c r="H15" s="17">
        <v>12</v>
      </c>
      <c r="I15" s="17" t="s">
        <v>120</v>
      </c>
      <c r="J15" s="17">
        <v>105.24</v>
      </c>
      <c r="K15" s="15">
        <v>66</v>
      </c>
      <c r="L15" s="17">
        <f t="shared" si="0"/>
        <v>39.24</v>
      </c>
      <c r="M15" s="17"/>
      <c r="N15" s="17"/>
      <c r="O15" s="17" t="s">
        <v>121</v>
      </c>
      <c r="P15" s="17">
        <v>9835</v>
      </c>
      <c r="Q15" s="17">
        <v>5701</v>
      </c>
      <c r="R15" s="17">
        <v>4134</v>
      </c>
      <c r="S15" s="17"/>
      <c r="T15" s="17"/>
      <c r="U15" s="17"/>
      <c r="V15" s="17" t="s">
        <v>122</v>
      </c>
      <c r="W15" s="17" t="s">
        <v>123</v>
      </c>
      <c r="X15" s="17" t="s">
        <v>124</v>
      </c>
      <c r="Y15" s="17" t="s">
        <v>125</v>
      </c>
      <c r="Z15" s="17" t="s">
        <v>136</v>
      </c>
      <c r="AA15" s="17" t="s">
        <v>137</v>
      </c>
      <c r="AB15" s="59" t="s">
        <v>128</v>
      </c>
      <c r="AC15" s="15"/>
      <c r="AD15" s="60">
        <v>2018.6</v>
      </c>
      <c r="AE15" s="60">
        <v>2018.11</v>
      </c>
      <c r="AF15" s="59" t="s">
        <v>129</v>
      </c>
      <c r="AG15" s="70"/>
    </row>
    <row r="16" s="1" customFormat="1" ht="248" customHeight="1" spans="1:33">
      <c r="A16" s="9">
        <v>12</v>
      </c>
      <c r="B16" s="16" t="s">
        <v>138</v>
      </c>
      <c r="C16" s="17" t="s">
        <v>40</v>
      </c>
      <c r="D16" s="17" t="s">
        <v>116</v>
      </c>
      <c r="E16" s="17" t="s">
        <v>139</v>
      </c>
      <c r="F16" s="16" t="s">
        <v>118</v>
      </c>
      <c r="G16" s="17" t="s">
        <v>119</v>
      </c>
      <c r="H16" s="17">
        <v>11</v>
      </c>
      <c r="I16" s="17" t="s">
        <v>120</v>
      </c>
      <c r="J16" s="17">
        <v>96.47</v>
      </c>
      <c r="K16" s="15">
        <v>66</v>
      </c>
      <c r="L16" s="17">
        <f t="shared" si="0"/>
        <v>30.47</v>
      </c>
      <c r="M16" s="17"/>
      <c r="N16" s="17"/>
      <c r="O16" s="17" t="s">
        <v>121</v>
      </c>
      <c r="P16" s="17">
        <v>9585</v>
      </c>
      <c r="Q16" s="17">
        <v>5834</v>
      </c>
      <c r="R16" s="17">
        <v>3751</v>
      </c>
      <c r="S16" s="17"/>
      <c r="T16" s="17"/>
      <c r="U16" s="17"/>
      <c r="V16" s="17" t="s">
        <v>122</v>
      </c>
      <c r="W16" s="17" t="s">
        <v>123</v>
      </c>
      <c r="X16" s="17" t="s">
        <v>124</v>
      </c>
      <c r="Y16" s="17" t="s">
        <v>125</v>
      </c>
      <c r="Z16" s="17" t="s">
        <v>140</v>
      </c>
      <c r="AA16" s="17" t="s">
        <v>141</v>
      </c>
      <c r="AB16" s="59" t="s">
        <v>128</v>
      </c>
      <c r="AC16" s="15"/>
      <c r="AD16" s="60">
        <v>2018.6</v>
      </c>
      <c r="AE16" s="60">
        <v>2018.11</v>
      </c>
      <c r="AF16" s="59" t="s">
        <v>129</v>
      </c>
      <c r="AG16" s="70"/>
    </row>
    <row r="17" s="1" customFormat="1" ht="246" customHeight="1" spans="1:33">
      <c r="A17" s="9">
        <v>13</v>
      </c>
      <c r="B17" s="16" t="s">
        <v>142</v>
      </c>
      <c r="C17" s="17" t="s">
        <v>40</v>
      </c>
      <c r="D17" s="17" t="s">
        <v>116</v>
      </c>
      <c r="E17" s="17" t="s">
        <v>143</v>
      </c>
      <c r="F17" s="16" t="s">
        <v>118</v>
      </c>
      <c r="G17" s="17" t="s">
        <v>119</v>
      </c>
      <c r="H17" s="17">
        <v>9</v>
      </c>
      <c r="I17" s="17" t="s">
        <v>120</v>
      </c>
      <c r="J17" s="17">
        <v>78.93</v>
      </c>
      <c r="K17" s="15">
        <v>36</v>
      </c>
      <c r="L17" s="17">
        <f t="shared" si="0"/>
        <v>42.93</v>
      </c>
      <c r="M17" s="17"/>
      <c r="N17" s="17"/>
      <c r="O17" s="17" t="s">
        <v>121</v>
      </c>
      <c r="P17" s="17">
        <v>6884</v>
      </c>
      <c r="Q17" s="17">
        <v>5253</v>
      </c>
      <c r="R17" s="17">
        <v>1631</v>
      </c>
      <c r="S17" s="17"/>
      <c r="T17" s="17"/>
      <c r="U17" s="17"/>
      <c r="V17" s="17" t="s">
        <v>122</v>
      </c>
      <c r="W17" s="17" t="s">
        <v>123</v>
      </c>
      <c r="X17" s="17" t="s">
        <v>124</v>
      </c>
      <c r="Y17" s="17" t="s">
        <v>125</v>
      </c>
      <c r="Z17" s="17" t="s">
        <v>144</v>
      </c>
      <c r="AA17" s="17" t="s">
        <v>145</v>
      </c>
      <c r="AB17" s="59" t="s">
        <v>128</v>
      </c>
      <c r="AC17" s="15"/>
      <c r="AD17" s="60">
        <v>2018.6</v>
      </c>
      <c r="AE17" s="60">
        <v>2018.11</v>
      </c>
      <c r="AF17" s="59" t="s">
        <v>129</v>
      </c>
      <c r="AG17" s="70"/>
    </row>
    <row r="18" s="1" customFormat="1" ht="236" customHeight="1" spans="1:33">
      <c r="A18" s="9">
        <v>14</v>
      </c>
      <c r="B18" s="16" t="s">
        <v>146</v>
      </c>
      <c r="C18" s="17" t="s">
        <v>40</v>
      </c>
      <c r="D18" s="17" t="s">
        <v>116</v>
      </c>
      <c r="E18" s="17" t="s">
        <v>147</v>
      </c>
      <c r="F18" s="16" t="s">
        <v>118</v>
      </c>
      <c r="G18" s="17" t="s">
        <v>119</v>
      </c>
      <c r="H18" s="17">
        <v>15</v>
      </c>
      <c r="I18" s="17" t="s">
        <v>120</v>
      </c>
      <c r="J18" s="17">
        <v>131.55</v>
      </c>
      <c r="K18" s="15">
        <v>78</v>
      </c>
      <c r="L18" s="17">
        <f t="shared" si="0"/>
        <v>53.55</v>
      </c>
      <c r="M18" s="17"/>
      <c r="N18" s="17"/>
      <c r="O18" s="17" t="s">
        <v>121</v>
      </c>
      <c r="P18" s="17">
        <v>12965</v>
      </c>
      <c r="Q18" s="17">
        <v>8321</v>
      </c>
      <c r="R18" s="17">
        <v>4644</v>
      </c>
      <c r="S18" s="17"/>
      <c r="T18" s="17"/>
      <c r="U18" s="17"/>
      <c r="V18" s="17" t="s">
        <v>122</v>
      </c>
      <c r="W18" s="17" t="s">
        <v>123</v>
      </c>
      <c r="X18" s="17" t="s">
        <v>124</v>
      </c>
      <c r="Y18" s="17" t="s">
        <v>125</v>
      </c>
      <c r="Z18" s="17" t="s">
        <v>148</v>
      </c>
      <c r="AA18" s="17" t="s">
        <v>149</v>
      </c>
      <c r="AB18" s="59" t="s">
        <v>128</v>
      </c>
      <c r="AC18" s="15"/>
      <c r="AD18" s="60">
        <v>2018.6</v>
      </c>
      <c r="AE18" s="60">
        <v>2018.11</v>
      </c>
      <c r="AF18" s="59" t="s">
        <v>129</v>
      </c>
      <c r="AG18" s="70"/>
    </row>
    <row r="19" s="1" customFormat="1" ht="236" customHeight="1" spans="1:33">
      <c r="A19" s="9">
        <v>15</v>
      </c>
      <c r="B19" s="16" t="s">
        <v>150</v>
      </c>
      <c r="C19" s="17" t="s">
        <v>40</v>
      </c>
      <c r="D19" s="17" t="s">
        <v>116</v>
      </c>
      <c r="E19" s="17" t="s">
        <v>151</v>
      </c>
      <c r="F19" s="16" t="s">
        <v>118</v>
      </c>
      <c r="G19" s="17" t="s">
        <v>119</v>
      </c>
      <c r="H19" s="17">
        <v>6</v>
      </c>
      <c r="I19" s="17" t="s">
        <v>120</v>
      </c>
      <c r="J19" s="17">
        <v>52.62</v>
      </c>
      <c r="K19" s="15">
        <v>48</v>
      </c>
      <c r="L19" s="17">
        <f t="shared" si="0"/>
        <v>4.62</v>
      </c>
      <c r="M19" s="17"/>
      <c r="N19" s="17"/>
      <c r="O19" s="17" t="s">
        <v>121</v>
      </c>
      <c r="P19" s="17">
        <v>5535</v>
      </c>
      <c r="Q19" s="17">
        <v>2862</v>
      </c>
      <c r="R19" s="17">
        <v>2673</v>
      </c>
      <c r="S19" s="17"/>
      <c r="T19" s="17"/>
      <c r="U19" s="17"/>
      <c r="V19" s="17" t="s">
        <v>122</v>
      </c>
      <c r="W19" s="17" t="s">
        <v>123</v>
      </c>
      <c r="X19" s="17" t="s">
        <v>124</v>
      </c>
      <c r="Y19" s="17" t="s">
        <v>125</v>
      </c>
      <c r="Z19" s="17" t="s">
        <v>152</v>
      </c>
      <c r="AA19" s="17" t="s">
        <v>153</v>
      </c>
      <c r="AB19" s="59" t="s">
        <v>128</v>
      </c>
      <c r="AC19" s="15"/>
      <c r="AD19" s="60">
        <v>2018.6</v>
      </c>
      <c r="AE19" s="60">
        <v>2018.11</v>
      </c>
      <c r="AF19" s="59" t="s">
        <v>129</v>
      </c>
      <c r="AG19" s="70"/>
    </row>
    <row r="20" s="1" customFormat="1" ht="228" customHeight="1" spans="1:33">
      <c r="A20" s="9">
        <v>16</v>
      </c>
      <c r="B20" s="16" t="s">
        <v>154</v>
      </c>
      <c r="C20" s="17" t="s">
        <v>40</v>
      </c>
      <c r="D20" s="17" t="s">
        <v>116</v>
      </c>
      <c r="E20" s="17" t="s">
        <v>155</v>
      </c>
      <c r="F20" s="16" t="s">
        <v>118</v>
      </c>
      <c r="G20" s="17" t="s">
        <v>119</v>
      </c>
      <c r="H20" s="17">
        <v>10</v>
      </c>
      <c r="I20" s="17" t="s">
        <v>120</v>
      </c>
      <c r="J20" s="17">
        <v>87.92</v>
      </c>
      <c r="K20" s="15">
        <v>42</v>
      </c>
      <c r="L20" s="17">
        <f t="shared" si="0"/>
        <v>45.92</v>
      </c>
      <c r="M20" s="17"/>
      <c r="N20" s="17"/>
      <c r="O20" s="17" t="s">
        <v>121</v>
      </c>
      <c r="P20" s="17">
        <v>8790</v>
      </c>
      <c r="Q20" s="17">
        <v>5934</v>
      </c>
      <c r="R20" s="17">
        <v>2856</v>
      </c>
      <c r="S20" s="17"/>
      <c r="T20" s="17"/>
      <c r="U20" s="17"/>
      <c r="V20" s="17" t="s">
        <v>122</v>
      </c>
      <c r="W20" s="17" t="s">
        <v>123</v>
      </c>
      <c r="X20" s="17" t="s">
        <v>124</v>
      </c>
      <c r="Y20" s="17" t="s">
        <v>125</v>
      </c>
      <c r="Z20" s="17" t="s">
        <v>156</v>
      </c>
      <c r="AA20" s="17" t="s">
        <v>157</v>
      </c>
      <c r="AB20" s="59" t="s">
        <v>128</v>
      </c>
      <c r="AC20" s="15"/>
      <c r="AD20" s="60">
        <v>2018.6</v>
      </c>
      <c r="AE20" s="60">
        <v>2018.11</v>
      </c>
      <c r="AF20" s="59" t="s">
        <v>129</v>
      </c>
      <c r="AG20" s="70"/>
    </row>
    <row r="21" s="1" customFormat="1" ht="240" customHeight="1" spans="1:33">
      <c r="A21" s="9">
        <v>17</v>
      </c>
      <c r="B21" s="16" t="s">
        <v>158</v>
      </c>
      <c r="C21" s="17" t="s">
        <v>40</v>
      </c>
      <c r="D21" s="17" t="s">
        <v>116</v>
      </c>
      <c r="E21" s="17" t="s">
        <v>159</v>
      </c>
      <c r="F21" s="16" t="s">
        <v>118</v>
      </c>
      <c r="G21" s="17" t="s">
        <v>119</v>
      </c>
      <c r="H21" s="17">
        <v>9</v>
      </c>
      <c r="I21" s="17" t="s">
        <v>120</v>
      </c>
      <c r="J21" s="17">
        <v>78.93</v>
      </c>
      <c r="K21" s="15">
        <v>66</v>
      </c>
      <c r="L21" s="17">
        <f t="shared" si="0"/>
        <v>12.93</v>
      </c>
      <c r="M21" s="17"/>
      <c r="N21" s="17"/>
      <c r="O21" s="17" t="s">
        <v>121</v>
      </c>
      <c r="P21" s="17">
        <v>7589</v>
      </c>
      <c r="Q21" s="17">
        <v>6978</v>
      </c>
      <c r="R21" s="17">
        <v>611</v>
      </c>
      <c r="S21" s="17"/>
      <c r="T21" s="17"/>
      <c r="U21" s="17"/>
      <c r="V21" s="17" t="s">
        <v>122</v>
      </c>
      <c r="W21" s="17" t="s">
        <v>123</v>
      </c>
      <c r="X21" s="17" t="s">
        <v>124</v>
      </c>
      <c r="Y21" s="17" t="s">
        <v>125</v>
      </c>
      <c r="Z21" s="17" t="s">
        <v>160</v>
      </c>
      <c r="AA21" s="17" t="s">
        <v>161</v>
      </c>
      <c r="AB21" s="59" t="s">
        <v>128</v>
      </c>
      <c r="AC21" s="15"/>
      <c r="AD21" s="60">
        <v>2018.6</v>
      </c>
      <c r="AE21" s="60">
        <v>2018.11</v>
      </c>
      <c r="AF21" s="59" t="s">
        <v>129</v>
      </c>
      <c r="AG21" s="70"/>
    </row>
    <row r="22" s="1" customFormat="1" ht="192" customHeight="1" spans="1:33">
      <c r="A22" s="9">
        <v>18</v>
      </c>
      <c r="B22" s="16" t="s">
        <v>162</v>
      </c>
      <c r="C22" s="17" t="s">
        <v>40</v>
      </c>
      <c r="D22" s="17" t="s">
        <v>116</v>
      </c>
      <c r="E22" s="17" t="s">
        <v>117</v>
      </c>
      <c r="F22" s="16" t="s">
        <v>163</v>
      </c>
      <c r="G22" s="17" t="s">
        <v>119</v>
      </c>
      <c r="H22" s="17">
        <v>29</v>
      </c>
      <c r="I22" s="17">
        <v>8</v>
      </c>
      <c r="J22" s="17">
        <f t="shared" ref="J22:J30" si="1">H22*2.57</f>
        <v>74.53</v>
      </c>
      <c r="K22" s="15"/>
      <c r="L22" s="17">
        <f t="shared" ref="L22:L30" si="2">J22</f>
        <v>74.53</v>
      </c>
      <c r="M22" s="17"/>
      <c r="N22" s="17"/>
      <c r="O22" s="17" t="s">
        <v>164</v>
      </c>
      <c r="P22" s="17">
        <v>19856</v>
      </c>
      <c r="Q22" s="17">
        <v>6018</v>
      </c>
      <c r="R22" s="17">
        <v>13838</v>
      </c>
      <c r="S22" s="17"/>
      <c r="T22" s="17"/>
      <c r="U22" s="17"/>
      <c r="V22" s="17" t="s">
        <v>122</v>
      </c>
      <c r="W22" s="17" t="s">
        <v>123</v>
      </c>
      <c r="X22" s="17" t="s">
        <v>124</v>
      </c>
      <c r="Y22" s="17" t="s">
        <v>125</v>
      </c>
      <c r="Z22" s="17" t="s">
        <v>126</v>
      </c>
      <c r="AA22" s="17" t="s">
        <v>127</v>
      </c>
      <c r="AB22" s="59"/>
      <c r="AC22" s="15"/>
      <c r="AD22" s="60" t="s">
        <v>165</v>
      </c>
      <c r="AE22" s="60" t="s">
        <v>166</v>
      </c>
      <c r="AF22" s="12" t="s">
        <v>167</v>
      </c>
      <c r="AG22" s="70"/>
    </row>
    <row r="23" s="1" customFormat="1" ht="124" customHeight="1" spans="1:33">
      <c r="A23" s="9">
        <v>19</v>
      </c>
      <c r="B23" s="16" t="s">
        <v>168</v>
      </c>
      <c r="C23" s="17" t="s">
        <v>40</v>
      </c>
      <c r="D23" s="17" t="s">
        <v>116</v>
      </c>
      <c r="E23" s="17" t="s">
        <v>131</v>
      </c>
      <c r="F23" s="16" t="s">
        <v>163</v>
      </c>
      <c r="G23" s="17" t="s">
        <v>119</v>
      </c>
      <c r="H23" s="17">
        <v>13</v>
      </c>
      <c r="I23" s="17">
        <v>8</v>
      </c>
      <c r="J23" s="17">
        <v>33.62</v>
      </c>
      <c r="K23" s="15"/>
      <c r="L23" s="17">
        <f t="shared" si="2"/>
        <v>33.62</v>
      </c>
      <c r="M23" s="17"/>
      <c r="N23" s="17"/>
      <c r="O23" s="17" t="s">
        <v>164</v>
      </c>
      <c r="P23" s="17">
        <v>11128</v>
      </c>
      <c r="Q23" s="17">
        <v>5706</v>
      </c>
      <c r="R23" s="17">
        <v>5422</v>
      </c>
      <c r="S23" s="17"/>
      <c r="T23" s="17"/>
      <c r="U23" s="17"/>
      <c r="V23" s="17" t="s">
        <v>122</v>
      </c>
      <c r="W23" s="17" t="s">
        <v>123</v>
      </c>
      <c r="X23" s="17" t="s">
        <v>124</v>
      </c>
      <c r="Y23" s="17" t="s">
        <v>125</v>
      </c>
      <c r="Z23" s="17" t="s">
        <v>132</v>
      </c>
      <c r="AA23" s="17" t="s">
        <v>133</v>
      </c>
      <c r="AB23" s="59"/>
      <c r="AC23" s="15"/>
      <c r="AD23" s="60" t="s">
        <v>165</v>
      </c>
      <c r="AE23" s="60" t="s">
        <v>166</v>
      </c>
      <c r="AF23" s="12" t="s">
        <v>167</v>
      </c>
      <c r="AG23" s="70"/>
    </row>
    <row r="24" s="1" customFormat="1" ht="95" customHeight="1" spans="1:33">
      <c r="A24" s="9">
        <v>20</v>
      </c>
      <c r="B24" s="16" t="s">
        <v>169</v>
      </c>
      <c r="C24" s="17" t="s">
        <v>40</v>
      </c>
      <c r="D24" s="17" t="s">
        <v>116</v>
      </c>
      <c r="E24" s="17" t="s">
        <v>135</v>
      </c>
      <c r="F24" s="16" t="s">
        <v>163</v>
      </c>
      <c r="G24" s="17" t="s">
        <v>119</v>
      </c>
      <c r="H24" s="17">
        <v>12</v>
      </c>
      <c r="I24" s="17">
        <v>8</v>
      </c>
      <c r="J24" s="17">
        <f t="shared" si="1"/>
        <v>30.84</v>
      </c>
      <c r="K24" s="15"/>
      <c r="L24" s="17">
        <f t="shared" si="2"/>
        <v>30.84</v>
      </c>
      <c r="M24" s="17"/>
      <c r="N24" s="17"/>
      <c r="O24" s="17" t="s">
        <v>164</v>
      </c>
      <c r="P24" s="17">
        <v>9835</v>
      </c>
      <c r="Q24" s="17">
        <v>5701</v>
      </c>
      <c r="R24" s="17">
        <v>4134</v>
      </c>
      <c r="S24" s="17"/>
      <c r="T24" s="17"/>
      <c r="U24" s="17"/>
      <c r="V24" s="17" t="s">
        <v>122</v>
      </c>
      <c r="W24" s="17" t="s">
        <v>123</v>
      </c>
      <c r="X24" s="17" t="s">
        <v>124</v>
      </c>
      <c r="Y24" s="17" t="s">
        <v>125</v>
      </c>
      <c r="Z24" s="17" t="s">
        <v>136</v>
      </c>
      <c r="AA24" s="17" t="s">
        <v>137</v>
      </c>
      <c r="AB24" s="59"/>
      <c r="AC24" s="15"/>
      <c r="AD24" s="60" t="s">
        <v>165</v>
      </c>
      <c r="AE24" s="60" t="s">
        <v>166</v>
      </c>
      <c r="AF24" s="12" t="s">
        <v>167</v>
      </c>
      <c r="AG24" s="70"/>
    </row>
    <row r="25" s="1" customFormat="1" ht="93" customHeight="1" spans="1:33">
      <c r="A25" s="9">
        <v>21</v>
      </c>
      <c r="B25" s="16" t="s">
        <v>170</v>
      </c>
      <c r="C25" s="17" t="s">
        <v>40</v>
      </c>
      <c r="D25" s="17" t="s">
        <v>116</v>
      </c>
      <c r="E25" s="17" t="s">
        <v>139</v>
      </c>
      <c r="F25" s="16" t="s">
        <v>163</v>
      </c>
      <c r="G25" s="17" t="s">
        <v>119</v>
      </c>
      <c r="H25" s="17">
        <v>11</v>
      </c>
      <c r="I25" s="17">
        <v>8</v>
      </c>
      <c r="J25" s="17">
        <v>28.48</v>
      </c>
      <c r="K25" s="15"/>
      <c r="L25" s="17">
        <f t="shared" si="2"/>
        <v>28.48</v>
      </c>
      <c r="M25" s="17"/>
      <c r="N25" s="17"/>
      <c r="O25" s="17" t="s">
        <v>164</v>
      </c>
      <c r="P25" s="17">
        <v>9585</v>
      </c>
      <c r="Q25" s="17">
        <v>5834</v>
      </c>
      <c r="R25" s="17">
        <v>3751</v>
      </c>
      <c r="S25" s="17"/>
      <c r="T25" s="17"/>
      <c r="U25" s="17"/>
      <c r="V25" s="17" t="s">
        <v>122</v>
      </c>
      <c r="W25" s="17" t="s">
        <v>123</v>
      </c>
      <c r="X25" s="17" t="s">
        <v>124</v>
      </c>
      <c r="Y25" s="17" t="s">
        <v>125</v>
      </c>
      <c r="Z25" s="17" t="s">
        <v>140</v>
      </c>
      <c r="AA25" s="17" t="s">
        <v>141</v>
      </c>
      <c r="AB25" s="59"/>
      <c r="AC25" s="15"/>
      <c r="AD25" s="60" t="s">
        <v>165</v>
      </c>
      <c r="AE25" s="60" t="s">
        <v>166</v>
      </c>
      <c r="AF25" s="12" t="s">
        <v>167</v>
      </c>
      <c r="AG25" s="70"/>
    </row>
    <row r="26" s="1" customFormat="1" ht="96" customHeight="1" spans="1:33">
      <c r="A26" s="9">
        <v>22</v>
      </c>
      <c r="B26" s="16" t="s">
        <v>171</v>
      </c>
      <c r="C26" s="17" t="s">
        <v>40</v>
      </c>
      <c r="D26" s="17" t="s">
        <v>116</v>
      </c>
      <c r="E26" s="17" t="s">
        <v>143</v>
      </c>
      <c r="F26" s="16" t="s">
        <v>163</v>
      </c>
      <c r="G26" s="17" t="s">
        <v>119</v>
      </c>
      <c r="H26" s="17">
        <v>9</v>
      </c>
      <c r="I26" s="17">
        <v>8</v>
      </c>
      <c r="J26" s="17">
        <f t="shared" si="1"/>
        <v>23.13</v>
      </c>
      <c r="K26" s="15"/>
      <c r="L26" s="17">
        <f t="shared" si="2"/>
        <v>23.13</v>
      </c>
      <c r="M26" s="17"/>
      <c r="N26" s="17"/>
      <c r="O26" s="17" t="s">
        <v>164</v>
      </c>
      <c r="P26" s="17">
        <v>6884</v>
      </c>
      <c r="Q26" s="17">
        <v>5253</v>
      </c>
      <c r="R26" s="17">
        <v>1631</v>
      </c>
      <c r="S26" s="17"/>
      <c r="T26" s="17"/>
      <c r="U26" s="17"/>
      <c r="V26" s="17" t="s">
        <v>122</v>
      </c>
      <c r="W26" s="17" t="s">
        <v>123</v>
      </c>
      <c r="X26" s="17" t="s">
        <v>124</v>
      </c>
      <c r="Y26" s="17" t="s">
        <v>125</v>
      </c>
      <c r="Z26" s="17" t="s">
        <v>144</v>
      </c>
      <c r="AA26" s="17" t="s">
        <v>145</v>
      </c>
      <c r="AB26" s="59"/>
      <c r="AC26" s="15"/>
      <c r="AD26" s="60" t="s">
        <v>165</v>
      </c>
      <c r="AE26" s="60" t="s">
        <v>166</v>
      </c>
      <c r="AF26" s="12" t="s">
        <v>167</v>
      </c>
      <c r="AG26" s="70"/>
    </row>
    <row r="27" s="1" customFormat="1" ht="111" customHeight="1" spans="1:33">
      <c r="A27" s="9">
        <v>23</v>
      </c>
      <c r="B27" s="16" t="s">
        <v>172</v>
      </c>
      <c r="C27" s="17" t="s">
        <v>40</v>
      </c>
      <c r="D27" s="17" t="s">
        <v>116</v>
      </c>
      <c r="E27" s="17" t="s">
        <v>147</v>
      </c>
      <c r="F27" s="16" t="s">
        <v>163</v>
      </c>
      <c r="G27" s="17" t="s">
        <v>119</v>
      </c>
      <c r="H27" s="17">
        <v>15</v>
      </c>
      <c r="I27" s="17">
        <v>8</v>
      </c>
      <c r="J27" s="17">
        <f t="shared" si="1"/>
        <v>38.55</v>
      </c>
      <c r="K27" s="15"/>
      <c r="L27" s="17">
        <f t="shared" si="2"/>
        <v>38.55</v>
      </c>
      <c r="M27" s="17"/>
      <c r="N27" s="17"/>
      <c r="O27" s="17" t="s">
        <v>164</v>
      </c>
      <c r="P27" s="17">
        <v>12965</v>
      </c>
      <c r="Q27" s="17">
        <v>8321</v>
      </c>
      <c r="R27" s="17">
        <v>4644</v>
      </c>
      <c r="S27" s="17"/>
      <c r="T27" s="17"/>
      <c r="U27" s="17"/>
      <c r="V27" s="17" t="s">
        <v>122</v>
      </c>
      <c r="W27" s="17" t="s">
        <v>123</v>
      </c>
      <c r="X27" s="17" t="s">
        <v>124</v>
      </c>
      <c r="Y27" s="17" t="s">
        <v>125</v>
      </c>
      <c r="Z27" s="17" t="s">
        <v>148</v>
      </c>
      <c r="AA27" s="17" t="s">
        <v>149</v>
      </c>
      <c r="AB27" s="59"/>
      <c r="AC27" s="15"/>
      <c r="AD27" s="60" t="s">
        <v>165</v>
      </c>
      <c r="AE27" s="60" t="s">
        <v>166</v>
      </c>
      <c r="AF27" s="12" t="s">
        <v>167</v>
      </c>
      <c r="AG27" s="70"/>
    </row>
    <row r="28" s="1" customFormat="1" ht="72" customHeight="1" spans="1:33">
      <c r="A28" s="9">
        <v>24</v>
      </c>
      <c r="B28" s="16" t="s">
        <v>173</v>
      </c>
      <c r="C28" s="17" t="s">
        <v>40</v>
      </c>
      <c r="D28" s="17" t="s">
        <v>116</v>
      </c>
      <c r="E28" s="17" t="s">
        <v>151</v>
      </c>
      <c r="F28" s="16" t="s">
        <v>174</v>
      </c>
      <c r="G28" s="17" t="s">
        <v>119</v>
      </c>
      <c r="H28" s="17">
        <v>6</v>
      </c>
      <c r="I28" s="17">
        <v>8</v>
      </c>
      <c r="J28" s="17">
        <f t="shared" si="1"/>
        <v>15.42</v>
      </c>
      <c r="K28" s="15"/>
      <c r="L28" s="17">
        <f t="shared" si="2"/>
        <v>15.42</v>
      </c>
      <c r="M28" s="17"/>
      <c r="N28" s="17"/>
      <c r="O28" s="17" t="s">
        <v>164</v>
      </c>
      <c r="P28" s="17">
        <v>5535</v>
      </c>
      <c r="Q28" s="17">
        <v>2862</v>
      </c>
      <c r="R28" s="17">
        <v>2673</v>
      </c>
      <c r="S28" s="17"/>
      <c r="T28" s="17"/>
      <c r="U28" s="17"/>
      <c r="V28" s="17" t="s">
        <v>122</v>
      </c>
      <c r="W28" s="17" t="s">
        <v>123</v>
      </c>
      <c r="X28" s="17" t="s">
        <v>124</v>
      </c>
      <c r="Y28" s="17" t="s">
        <v>125</v>
      </c>
      <c r="Z28" s="17" t="s">
        <v>152</v>
      </c>
      <c r="AA28" s="17" t="s">
        <v>153</v>
      </c>
      <c r="AB28" s="59"/>
      <c r="AC28" s="15"/>
      <c r="AD28" s="60" t="s">
        <v>165</v>
      </c>
      <c r="AE28" s="60" t="s">
        <v>166</v>
      </c>
      <c r="AF28" s="12" t="s">
        <v>167</v>
      </c>
      <c r="AG28" s="70"/>
    </row>
    <row r="29" s="1" customFormat="1" ht="89" customHeight="1" spans="1:33">
      <c r="A29" s="9">
        <v>25</v>
      </c>
      <c r="B29" s="16" t="s">
        <v>175</v>
      </c>
      <c r="C29" s="17" t="s">
        <v>40</v>
      </c>
      <c r="D29" s="17" t="s">
        <v>116</v>
      </c>
      <c r="E29" s="17" t="s">
        <v>155</v>
      </c>
      <c r="F29" s="16" t="s">
        <v>176</v>
      </c>
      <c r="G29" s="17" t="s">
        <v>119</v>
      </c>
      <c r="H29" s="17">
        <v>10</v>
      </c>
      <c r="I29" s="17">
        <v>8</v>
      </c>
      <c r="J29" s="17">
        <f t="shared" si="1"/>
        <v>25.7</v>
      </c>
      <c r="K29" s="15"/>
      <c r="L29" s="17">
        <f t="shared" si="2"/>
        <v>25.7</v>
      </c>
      <c r="M29" s="17"/>
      <c r="N29" s="17"/>
      <c r="O29" s="17" t="s">
        <v>164</v>
      </c>
      <c r="P29" s="17">
        <v>8790</v>
      </c>
      <c r="Q29" s="17">
        <v>5934</v>
      </c>
      <c r="R29" s="17">
        <v>2856</v>
      </c>
      <c r="S29" s="17"/>
      <c r="T29" s="17"/>
      <c r="U29" s="17"/>
      <c r="V29" s="17" t="s">
        <v>122</v>
      </c>
      <c r="W29" s="17" t="s">
        <v>123</v>
      </c>
      <c r="X29" s="17" t="s">
        <v>124</v>
      </c>
      <c r="Y29" s="17" t="s">
        <v>125</v>
      </c>
      <c r="Z29" s="17" t="s">
        <v>156</v>
      </c>
      <c r="AA29" s="17" t="s">
        <v>157</v>
      </c>
      <c r="AB29" s="59"/>
      <c r="AC29" s="15"/>
      <c r="AD29" s="60" t="s">
        <v>165</v>
      </c>
      <c r="AE29" s="60" t="s">
        <v>166</v>
      </c>
      <c r="AF29" s="12" t="s">
        <v>167</v>
      </c>
      <c r="AG29" s="70"/>
    </row>
    <row r="30" s="1" customFormat="1" ht="84" customHeight="1" spans="1:33">
      <c r="A30" s="9">
        <v>26</v>
      </c>
      <c r="B30" s="16" t="s">
        <v>177</v>
      </c>
      <c r="C30" s="17" t="s">
        <v>40</v>
      </c>
      <c r="D30" s="17" t="s">
        <v>116</v>
      </c>
      <c r="E30" s="17" t="s">
        <v>159</v>
      </c>
      <c r="F30" s="16" t="s">
        <v>178</v>
      </c>
      <c r="G30" s="17" t="s">
        <v>119</v>
      </c>
      <c r="H30" s="17">
        <v>9</v>
      </c>
      <c r="I30" s="17">
        <v>8</v>
      </c>
      <c r="J30" s="17">
        <f t="shared" si="1"/>
        <v>23.13</v>
      </c>
      <c r="K30" s="15"/>
      <c r="L30" s="17">
        <f t="shared" si="2"/>
        <v>23.13</v>
      </c>
      <c r="M30" s="17"/>
      <c r="N30" s="17"/>
      <c r="O30" s="17" t="s">
        <v>164</v>
      </c>
      <c r="P30" s="17">
        <v>7589</v>
      </c>
      <c r="Q30" s="17">
        <v>6978</v>
      </c>
      <c r="R30" s="17">
        <v>611</v>
      </c>
      <c r="S30" s="17"/>
      <c r="T30" s="17"/>
      <c r="U30" s="17"/>
      <c r="V30" s="17" t="s">
        <v>122</v>
      </c>
      <c r="W30" s="17" t="s">
        <v>123</v>
      </c>
      <c r="X30" s="17" t="s">
        <v>124</v>
      </c>
      <c r="Y30" s="17" t="s">
        <v>125</v>
      </c>
      <c r="Z30" s="17" t="s">
        <v>160</v>
      </c>
      <c r="AA30" s="17" t="s">
        <v>161</v>
      </c>
      <c r="AB30" s="59"/>
      <c r="AC30" s="15"/>
      <c r="AD30" s="60" t="s">
        <v>165</v>
      </c>
      <c r="AE30" s="60" t="s">
        <v>166</v>
      </c>
      <c r="AF30" s="12" t="s">
        <v>167</v>
      </c>
      <c r="AG30" s="70"/>
    </row>
    <row r="31" s="1" customFormat="1" ht="123" customHeight="1" spans="1:33">
      <c r="A31" s="9">
        <v>27</v>
      </c>
      <c r="B31" s="16" t="s">
        <v>179</v>
      </c>
      <c r="C31" s="16" t="s">
        <v>40</v>
      </c>
      <c r="D31" s="16" t="s">
        <v>116</v>
      </c>
      <c r="E31" s="16" t="s">
        <v>180</v>
      </c>
      <c r="F31" s="16" t="s">
        <v>181</v>
      </c>
      <c r="G31" s="16" t="s">
        <v>119</v>
      </c>
      <c r="H31" s="16">
        <v>134</v>
      </c>
      <c r="I31" s="16">
        <v>10</v>
      </c>
      <c r="J31" s="16">
        <v>1206</v>
      </c>
      <c r="K31" s="16"/>
      <c r="L31" s="16">
        <v>206.6</v>
      </c>
      <c r="M31" s="16"/>
      <c r="N31" s="16">
        <v>999.4</v>
      </c>
      <c r="O31" s="16" t="s">
        <v>182</v>
      </c>
      <c r="P31" s="16">
        <v>97153</v>
      </c>
      <c r="Q31" s="16">
        <v>56706</v>
      </c>
      <c r="R31" s="16">
        <v>40447</v>
      </c>
      <c r="S31" s="16"/>
      <c r="T31" s="16"/>
      <c r="U31" s="16"/>
      <c r="V31" s="16" t="s">
        <v>122</v>
      </c>
      <c r="W31" s="16" t="s">
        <v>123</v>
      </c>
      <c r="X31" s="16" t="s">
        <v>122</v>
      </c>
      <c r="Y31" s="16" t="s">
        <v>123</v>
      </c>
      <c r="Z31" s="16" t="s">
        <v>122</v>
      </c>
      <c r="AA31" s="16" t="s">
        <v>123</v>
      </c>
      <c r="AB31" s="16"/>
      <c r="AC31" s="16"/>
      <c r="AD31" s="16" t="s">
        <v>165</v>
      </c>
      <c r="AE31" s="16" t="s">
        <v>166</v>
      </c>
      <c r="AF31" s="12" t="s">
        <v>167</v>
      </c>
      <c r="AG31" s="70"/>
    </row>
    <row r="32" s="1" customFormat="1" ht="140" customHeight="1" spans="1:33">
      <c r="A32" s="9">
        <v>28</v>
      </c>
      <c r="B32" s="10" t="s">
        <v>183</v>
      </c>
      <c r="C32" s="11" t="s">
        <v>40</v>
      </c>
      <c r="D32" s="11" t="s">
        <v>68</v>
      </c>
      <c r="E32" s="11" t="s">
        <v>184</v>
      </c>
      <c r="F32" s="18" t="s">
        <v>185</v>
      </c>
      <c r="G32" s="11" t="s">
        <v>186</v>
      </c>
      <c r="H32" s="19">
        <v>80</v>
      </c>
      <c r="I32" s="19" t="s">
        <v>187</v>
      </c>
      <c r="J32" s="11">
        <v>15825</v>
      </c>
      <c r="K32" s="11">
        <v>11391.289</v>
      </c>
      <c r="L32" s="11">
        <v>4433.711</v>
      </c>
      <c r="M32" s="11"/>
      <c r="O32" s="11" t="s">
        <v>188</v>
      </c>
      <c r="P32" s="11">
        <v>3800</v>
      </c>
      <c r="Q32" s="11">
        <v>2047</v>
      </c>
      <c r="R32" s="11">
        <v>1753</v>
      </c>
      <c r="S32" s="11">
        <v>597</v>
      </c>
      <c r="T32" s="11">
        <v>1000</v>
      </c>
      <c r="U32" s="11">
        <v>0.15</v>
      </c>
      <c r="V32" s="11" t="s">
        <v>189</v>
      </c>
      <c r="W32" s="11" t="s">
        <v>190</v>
      </c>
      <c r="X32" s="11" t="s">
        <v>191</v>
      </c>
      <c r="Y32" s="11" t="s">
        <v>192</v>
      </c>
      <c r="Z32" s="11" t="s">
        <v>193</v>
      </c>
      <c r="AA32" s="11" t="s">
        <v>194</v>
      </c>
      <c r="AB32" s="52" t="s">
        <v>195</v>
      </c>
      <c r="AC32" s="11">
        <v>2000</v>
      </c>
      <c r="AD32" s="10" t="s">
        <v>196</v>
      </c>
      <c r="AE32" s="10" t="s">
        <v>197</v>
      </c>
      <c r="AF32" s="12" t="s">
        <v>198</v>
      </c>
      <c r="AG32" s="71"/>
    </row>
    <row r="33" s="1" customFormat="1" ht="57" customHeight="1" spans="1:33">
      <c r="A33" s="9">
        <v>29</v>
      </c>
      <c r="B33" s="10" t="s">
        <v>199</v>
      </c>
      <c r="C33" s="11" t="s">
        <v>200</v>
      </c>
      <c r="D33" s="11" t="s">
        <v>68</v>
      </c>
      <c r="E33" s="11" t="s">
        <v>184</v>
      </c>
      <c r="F33" s="20" t="s">
        <v>201</v>
      </c>
      <c r="G33" s="11" t="s">
        <v>186</v>
      </c>
      <c r="H33" s="19">
        <v>40</v>
      </c>
      <c r="I33" s="11" t="s">
        <v>45</v>
      </c>
      <c r="J33" s="11">
        <v>5000</v>
      </c>
      <c r="K33" s="11"/>
      <c r="L33" s="11">
        <v>5000</v>
      </c>
      <c r="M33" s="11"/>
      <c r="N33" s="11"/>
      <c r="O33" s="11" t="s">
        <v>188</v>
      </c>
      <c r="P33" s="11">
        <v>1500</v>
      </c>
      <c r="Q33" s="11">
        <v>810</v>
      </c>
      <c r="R33" s="11">
        <f t="shared" ref="R33:R38" si="3">P33-Q33</f>
        <v>690</v>
      </c>
      <c r="S33" s="11"/>
      <c r="T33" s="11">
        <v>1000</v>
      </c>
      <c r="U33" s="11">
        <v>0.15</v>
      </c>
      <c r="V33" s="11" t="s">
        <v>189</v>
      </c>
      <c r="W33" s="11" t="s">
        <v>190</v>
      </c>
      <c r="X33" s="11" t="s">
        <v>191</v>
      </c>
      <c r="Y33" s="11" t="s">
        <v>192</v>
      </c>
      <c r="Z33" s="11" t="s">
        <v>202</v>
      </c>
      <c r="AA33" s="11" t="s">
        <v>194</v>
      </c>
      <c r="AB33" s="52" t="s">
        <v>203</v>
      </c>
      <c r="AC33" s="10"/>
      <c r="AD33" s="10" t="s">
        <v>204</v>
      </c>
      <c r="AE33" s="10" t="s">
        <v>205</v>
      </c>
      <c r="AF33" s="12" t="s">
        <v>167</v>
      </c>
      <c r="AG33" s="70"/>
    </row>
    <row r="34" s="1" customFormat="1" ht="81" customHeight="1" spans="1:33">
      <c r="A34" s="9">
        <v>30</v>
      </c>
      <c r="B34" s="21" t="s">
        <v>206</v>
      </c>
      <c r="C34" s="11" t="s">
        <v>40</v>
      </c>
      <c r="D34" s="21" t="s">
        <v>54</v>
      </c>
      <c r="E34" s="21" t="s">
        <v>79</v>
      </c>
      <c r="F34" s="22" t="s">
        <v>207</v>
      </c>
      <c r="G34" s="21" t="s">
        <v>57</v>
      </c>
      <c r="H34" s="21">
        <v>3.5</v>
      </c>
      <c r="I34" s="11" t="s">
        <v>112</v>
      </c>
      <c r="J34" s="21">
        <v>600</v>
      </c>
      <c r="K34" s="21">
        <v>360</v>
      </c>
      <c r="L34" s="21">
        <v>240</v>
      </c>
      <c r="M34" s="21"/>
      <c r="N34" s="21"/>
      <c r="O34" s="21">
        <f>600/3.5</f>
        <v>171.428571428571</v>
      </c>
      <c r="P34" s="43">
        <v>11790</v>
      </c>
      <c r="Q34" s="21">
        <v>11790</v>
      </c>
      <c r="R34" s="21">
        <v>0</v>
      </c>
      <c r="S34" s="8"/>
      <c r="T34" s="8"/>
      <c r="U34" s="8"/>
      <c r="V34" s="11" t="s">
        <v>208</v>
      </c>
      <c r="W34" s="11" t="s">
        <v>209</v>
      </c>
      <c r="X34" s="11" t="s">
        <v>208</v>
      </c>
      <c r="Y34" s="11" t="s">
        <v>209</v>
      </c>
      <c r="Z34" s="11" t="s">
        <v>210</v>
      </c>
      <c r="AA34" s="11" t="s">
        <v>211</v>
      </c>
      <c r="AB34" s="38"/>
      <c r="AC34" s="59"/>
      <c r="AD34" s="59" t="s">
        <v>212</v>
      </c>
      <c r="AE34" s="59" t="s">
        <v>213</v>
      </c>
      <c r="AF34" s="59" t="s">
        <v>214</v>
      </c>
      <c r="AG34" s="70"/>
    </row>
    <row r="35" s="1" customFormat="1" ht="96" customHeight="1" spans="1:33">
      <c r="A35" s="9">
        <v>31</v>
      </c>
      <c r="B35" s="22" t="s">
        <v>215</v>
      </c>
      <c r="C35" s="11" t="s">
        <v>40</v>
      </c>
      <c r="D35" s="21" t="s">
        <v>54</v>
      </c>
      <c r="E35" s="11" t="s">
        <v>216</v>
      </c>
      <c r="F35" s="10" t="s">
        <v>217</v>
      </c>
      <c r="G35" s="11" t="s">
        <v>218</v>
      </c>
      <c r="H35" s="11">
        <v>52</v>
      </c>
      <c r="I35" s="11" t="s">
        <v>219</v>
      </c>
      <c r="J35" s="11">
        <v>280</v>
      </c>
      <c r="K35" s="11">
        <v>240.6</v>
      </c>
      <c r="L35" s="11">
        <f>J35-K35</f>
        <v>39.4</v>
      </c>
      <c r="M35" s="11"/>
      <c r="N35" s="11"/>
      <c r="O35" s="11">
        <f>J35/H35</f>
        <v>5.38461538461539</v>
      </c>
      <c r="P35" s="11">
        <f>319</f>
        <v>319</v>
      </c>
      <c r="Q35" s="11">
        <v>226</v>
      </c>
      <c r="R35" s="11">
        <f t="shared" si="3"/>
        <v>93</v>
      </c>
      <c r="S35" s="11"/>
      <c r="T35" s="11"/>
      <c r="U35" s="11"/>
      <c r="V35" s="11" t="s">
        <v>208</v>
      </c>
      <c r="W35" s="11" t="s">
        <v>209</v>
      </c>
      <c r="X35" s="11" t="s">
        <v>208</v>
      </c>
      <c r="Y35" s="11" t="s">
        <v>209</v>
      </c>
      <c r="Z35" s="11" t="s">
        <v>210</v>
      </c>
      <c r="AA35" s="11" t="s">
        <v>211</v>
      </c>
      <c r="AB35" s="53"/>
      <c r="AC35" s="11">
        <v>39.4</v>
      </c>
      <c r="AD35" s="59" t="s">
        <v>220</v>
      </c>
      <c r="AE35" s="61" t="s">
        <v>221</v>
      </c>
      <c r="AF35" s="53" t="s">
        <v>66</v>
      </c>
      <c r="AG35" s="70"/>
    </row>
    <row r="36" s="1" customFormat="1" ht="82" customHeight="1" spans="1:33">
      <c r="A36" s="9">
        <v>32</v>
      </c>
      <c r="B36" s="22" t="s">
        <v>222</v>
      </c>
      <c r="C36" s="11" t="s">
        <v>40</v>
      </c>
      <c r="D36" s="21" t="s">
        <v>54</v>
      </c>
      <c r="E36" s="11" t="s">
        <v>223</v>
      </c>
      <c r="F36" s="22" t="s">
        <v>224</v>
      </c>
      <c r="G36" s="11" t="s">
        <v>225</v>
      </c>
      <c r="H36" s="11">
        <v>1</v>
      </c>
      <c r="I36" s="11" t="s">
        <v>219</v>
      </c>
      <c r="J36" s="11">
        <v>70</v>
      </c>
      <c r="K36" s="11">
        <v>59</v>
      </c>
      <c r="L36" s="11">
        <f>J36-K36</f>
        <v>11</v>
      </c>
      <c r="M36" s="11"/>
      <c r="N36" s="11"/>
      <c r="O36" s="11">
        <f>J36/H36</f>
        <v>70</v>
      </c>
      <c r="P36" s="11">
        <v>911</v>
      </c>
      <c r="Q36" s="11">
        <v>437</v>
      </c>
      <c r="R36" s="11">
        <f t="shared" si="3"/>
        <v>474</v>
      </c>
      <c r="S36" s="11"/>
      <c r="T36" s="11"/>
      <c r="U36" s="11"/>
      <c r="V36" s="11" t="s">
        <v>208</v>
      </c>
      <c r="W36" s="11" t="s">
        <v>209</v>
      </c>
      <c r="X36" s="11" t="s">
        <v>208</v>
      </c>
      <c r="Y36" s="11" t="s">
        <v>209</v>
      </c>
      <c r="Z36" s="11" t="s">
        <v>210</v>
      </c>
      <c r="AA36" s="11" t="s">
        <v>211</v>
      </c>
      <c r="AB36" s="53"/>
      <c r="AC36" s="11">
        <v>11</v>
      </c>
      <c r="AD36" s="59" t="s">
        <v>107</v>
      </c>
      <c r="AE36" s="61" t="s">
        <v>226</v>
      </c>
      <c r="AF36" s="53" t="s">
        <v>66</v>
      </c>
      <c r="AG36" s="70"/>
    </row>
    <row r="37" s="1" customFormat="1" ht="81" customHeight="1" spans="1:33">
      <c r="A37" s="9">
        <v>33</v>
      </c>
      <c r="B37" s="22" t="s">
        <v>227</v>
      </c>
      <c r="C37" s="11" t="s">
        <v>40</v>
      </c>
      <c r="D37" s="21" t="s">
        <v>54</v>
      </c>
      <c r="E37" s="11" t="s">
        <v>228</v>
      </c>
      <c r="F37" s="22" t="s">
        <v>229</v>
      </c>
      <c r="G37" s="11" t="s">
        <v>44</v>
      </c>
      <c r="H37" s="11">
        <v>1</v>
      </c>
      <c r="I37" s="11" t="s">
        <v>219</v>
      </c>
      <c r="J37" s="11">
        <v>100</v>
      </c>
      <c r="K37" s="11">
        <f>J37-L37</f>
        <v>85</v>
      </c>
      <c r="L37" s="11">
        <v>15</v>
      </c>
      <c r="M37" s="11"/>
      <c r="N37" s="11"/>
      <c r="O37" s="11">
        <v>36.91</v>
      </c>
      <c r="P37" s="11">
        <v>1002</v>
      </c>
      <c r="Q37" s="11">
        <v>9</v>
      </c>
      <c r="R37" s="11">
        <f t="shared" si="3"/>
        <v>993</v>
      </c>
      <c r="S37" s="11"/>
      <c r="T37" s="11"/>
      <c r="U37" s="11"/>
      <c r="V37" s="11" t="s">
        <v>208</v>
      </c>
      <c r="W37" s="11" t="s">
        <v>209</v>
      </c>
      <c r="X37" s="11" t="s">
        <v>208</v>
      </c>
      <c r="Y37" s="11" t="s">
        <v>209</v>
      </c>
      <c r="Z37" s="11" t="s">
        <v>210</v>
      </c>
      <c r="AA37" s="11" t="s">
        <v>211</v>
      </c>
      <c r="AB37" s="53"/>
      <c r="AC37" s="11">
        <v>15</v>
      </c>
      <c r="AD37" s="59" t="s">
        <v>107</v>
      </c>
      <c r="AE37" s="61" t="s">
        <v>226</v>
      </c>
      <c r="AF37" s="53" t="s">
        <v>66</v>
      </c>
      <c r="AG37" s="70"/>
    </row>
    <row r="38" s="1" customFormat="1" ht="89" customHeight="1" spans="1:33">
      <c r="A38" s="9">
        <v>34</v>
      </c>
      <c r="B38" s="22" t="s">
        <v>230</v>
      </c>
      <c r="C38" s="11" t="s">
        <v>40</v>
      </c>
      <c r="D38" s="21" t="s">
        <v>231</v>
      </c>
      <c r="E38" s="11" t="s">
        <v>232</v>
      </c>
      <c r="F38" s="22" t="s">
        <v>233</v>
      </c>
      <c r="G38" s="11" t="s">
        <v>234</v>
      </c>
      <c r="H38" s="11">
        <v>515</v>
      </c>
      <c r="I38" s="11" t="s">
        <v>235</v>
      </c>
      <c r="J38" s="11">
        <v>2</v>
      </c>
      <c r="K38" s="11"/>
      <c r="L38" s="11">
        <v>2</v>
      </c>
      <c r="M38" s="11"/>
      <c r="N38" s="11"/>
      <c r="O38" s="11"/>
      <c r="P38" s="11">
        <v>585</v>
      </c>
      <c r="Q38" s="11"/>
      <c r="R38" s="11">
        <f t="shared" si="3"/>
        <v>585</v>
      </c>
      <c r="S38" s="11"/>
      <c r="T38" s="11"/>
      <c r="U38" s="11"/>
      <c r="V38" s="11" t="s">
        <v>208</v>
      </c>
      <c r="W38" s="11" t="s">
        <v>209</v>
      </c>
      <c r="X38" s="11" t="s">
        <v>208</v>
      </c>
      <c r="Y38" s="11" t="s">
        <v>209</v>
      </c>
      <c r="Z38" s="11" t="s">
        <v>210</v>
      </c>
      <c r="AA38" s="11" t="s">
        <v>211</v>
      </c>
      <c r="AB38" s="53"/>
      <c r="AC38" s="11">
        <v>2</v>
      </c>
      <c r="AD38" s="59" t="s">
        <v>236</v>
      </c>
      <c r="AE38" s="61" t="s">
        <v>237</v>
      </c>
      <c r="AF38" s="53" t="s">
        <v>66</v>
      </c>
      <c r="AG38" s="70"/>
    </row>
    <row r="39" s="1" customFormat="1" ht="57" customHeight="1" spans="1:33">
      <c r="A39" s="9">
        <v>35</v>
      </c>
      <c r="B39" s="15" t="s">
        <v>238</v>
      </c>
      <c r="C39" s="15" t="s">
        <v>239</v>
      </c>
      <c r="D39" s="15" t="s">
        <v>54</v>
      </c>
      <c r="E39" s="15" t="s">
        <v>240</v>
      </c>
      <c r="F39" s="15" t="s">
        <v>241</v>
      </c>
      <c r="G39" s="15" t="s">
        <v>225</v>
      </c>
      <c r="H39" s="23">
        <v>3</v>
      </c>
      <c r="I39" s="23" t="s">
        <v>82</v>
      </c>
      <c r="J39" s="23">
        <v>25</v>
      </c>
      <c r="K39" s="23"/>
      <c r="L39" s="23">
        <v>25</v>
      </c>
      <c r="M39" s="23"/>
      <c r="N39" s="23"/>
      <c r="O39" s="15" t="s">
        <v>242</v>
      </c>
      <c r="P39" s="30"/>
      <c r="Q39" s="30"/>
      <c r="R39" s="30"/>
      <c r="S39" s="30"/>
      <c r="T39" s="30"/>
      <c r="U39" s="11"/>
      <c r="V39" s="49" t="s">
        <v>243</v>
      </c>
      <c r="W39" s="49" t="s">
        <v>244</v>
      </c>
      <c r="X39" s="49" t="s">
        <v>243</v>
      </c>
      <c r="Y39" s="49" t="s">
        <v>244</v>
      </c>
      <c r="Z39" s="49" t="s">
        <v>245</v>
      </c>
      <c r="AA39" s="49" t="s">
        <v>246</v>
      </c>
      <c r="AB39" s="62"/>
      <c r="AC39" s="23">
        <v>25</v>
      </c>
      <c r="AD39" s="62" t="s">
        <v>247</v>
      </c>
      <c r="AE39" s="62" t="s">
        <v>248</v>
      </c>
      <c r="AF39" s="63" t="s">
        <v>52</v>
      </c>
      <c r="AG39" s="70"/>
    </row>
    <row r="40" s="1" customFormat="1" ht="57" customHeight="1" spans="1:33">
      <c r="A40" s="9">
        <v>36</v>
      </c>
      <c r="B40" s="15" t="s">
        <v>249</v>
      </c>
      <c r="C40" s="15" t="s">
        <v>78</v>
      </c>
      <c r="D40" s="15" t="s">
        <v>250</v>
      </c>
      <c r="E40" s="15" t="s">
        <v>251</v>
      </c>
      <c r="F40" s="15" t="s">
        <v>252</v>
      </c>
      <c r="G40" s="15" t="s">
        <v>234</v>
      </c>
      <c r="H40" s="23">
        <v>500</v>
      </c>
      <c r="I40" s="23" t="s">
        <v>97</v>
      </c>
      <c r="J40" s="23">
        <v>40</v>
      </c>
      <c r="K40" s="23"/>
      <c r="L40" s="23">
        <v>40</v>
      </c>
      <c r="M40" s="23"/>
      <c r="N40" s="23"/>
      <c r="O40" s="15" t="s">
        <v>253</v>
      </c>
      <c r="P40" s="30"/>
      <c r="Q40" s="30"/>
      <c r="R40" s="30"/>
      <c r="S40" s="30"/>
      <c r="T40" s="30"/>
      <c r="U40" s="11"/>
      <c r="V40" s="49" t="s">
        <v>243</v>
      </c>
      <c r="W40" s="49" t="s">
        <v>244</v>
      </c>
      <c r="X40" s="49" t="s">
        <v>243</v>
      </c>
      <c r="Y40" s="49" t="s">
        <v>244</v>
      </c>
      <c r="Z40" s="49" t="s">
        <v>245</v>
      </c>
      <c r="AA40" s="49" t="s">
        <v>246</v>
      </c>
      <c r="AB40" s="62"/>
      <c r="AC40" s="23">
        <v>40</v>
      </c>
      <c r="AD40" s="62" t="s">
        <v>254</v>
      </c>
      <c r="AE40" s="62" t="s">
        <v>255</v>
      </c>
      <c r="AF40" s="63" t="s">
        <v>52</v>
      </c>
      <c r="AG40" s="70"/>
    </row>
    <row r="41" s="1" customFormat="1" ht="57" customHeight="1" spans="1:33">
      <c r="A41" s="9">
        <v>37</v>
      </c>
      <c r="B41" s="15" t="s">
        <v>256</v>
      </c>
      <c r="C41" s="15" t="s">
        <v>40</v>
      </c>
      <c r="D41" s="15" t="s">
        <v>250</v>
      </c>
      <c r="E41" s="15" t="s">
        <v>257</v>
      </c>
      <c r="F41" s="15" t="s">
        <v>258</v>
      </c>
      <c r="G41" s="23" t="s">
        <v>234</v>
      </c>
      <c r="H41" s="23">
        <v>4000</v>
      </c>
      <c r="I41" s="23" t="s">
        <v>259</v>
      </c>
      <c r="J41" s="23">
        <v>48</v>
      </c>
      <c r="K41" s="23"/>
      <c r="L41" s="23">
        <v>48</v>
      </c>
      <c r="M41" s="23"/>
      <c r="N41" s="23"/>
      <c r="O41" s="15" t="s">
        <v>260</v>
      </c>
      <c r="P41" s="30"/>
      <c r="Q41" s="30"/>
      <c r="R41" s="30"/>
      <c r="S41" s="30"/>
      <c r="T41" s="30"/>
      <c r="U41" s="11"/>
      <c r="V41" s="49" t="s">
        <v>243</v>
      </c>
      <c r="W41" s="49" t="s">
        <v>244</v>
      </c>
      <c r="X41" s="49" t="s">
        <v>243</v>
      </c>
      <c r="Y41" s="49" t="s">
        <v>244</v>
      </c>
      <c r="Z41" s="49" t="s">
        <v>245</v>
      </c>
      <c r="AA41" s="49" t="s">
        <v>246</v>
      </c>
      <c r="AB41" s="62"/>
      <c r="AC41" s="63"/>
      <c r="AD41" s="62" t="s">
        <v>247</v>
      </c>
      <c r="AE41" s="62" t="s">
        <v>261</v>
      </c>
      <c r="AF41" s="63" t="s">
        <v>52</v>
      </c>
      <c r="AG41" s="70"/>
    </row>
    <row r="42" s="1" customFormat="1" ht="96" customHeight="1" spans="1:33">
      <c r="A42" s="9">
        <v>38</v>
      </c>
      <c r="B42" s="16" t="s">
        <v>262</v>
      </c>
      <c r="C42" s="24" t="s">
        <v>78</v>
      </c>
      <c r="D42" s="24" t="s">
        <v>41</v>
      </c>
      <c r="E42" s="24" t="s">
        <v>263</v>
      </c>
      <c r="F42" s="25" t="s">
        <v>264</v>
      </c>
      <c r="G42" s="26" t="s">
        <v>265</v>
      </c>
      <c r="H42" s="26">
        <v>30717</v>
      </c>
      <c r="I42" s="26" t="s">
        <v>45</v>
      </c>
      <c r="J42" s="44">
        <v>215.019</v>
      </c>
      <c r="K42" s="44"/>
      <c r="L42" s="44">
        <v>215.019</v>
      </c>
      <c r="M42" s="44"/>
      <c r="N42" s="44"/>
      <c r="O42" s="44" t="s">
        <v>266</v>
      </c>
      <c r="P42" s="26">
        <v>30717</v>
      </c>
      <c r="Q42" s="26">
        <v>30717</v>
      </c>
      <c r="R42" s="26"/>
      <c r="S42" s="11"/>
      <c r="T42" s="11"/>
      <c r="U42" s="11"/>
      <c r="V42" s="44" t="s">
        <v>267</v>
      </c>
      <c r="W42" s="44" t="s">
        <v>268</v>
      </c>
      <c r="X42" s="44" t="s">
        <v>267</v>
      </c>
      <c r="Y42" s="44" t="s">
        <v>268</v>
      </c>
      <c r="Z42" s="44" t="s">
        <v>269</v>
      </c>
      <c r="AA42" s="44" t="s">
        <v>270</v>
      </c>
      <c r="AB42" s="53"/>
      <c r="AC42" s="10"/>
      <c r="AD42" s="64" t="s">
        <v>50</v>
      </c>
      <c r="AE42" s="65" t="s">
        <v>51</v>
      </c>
      <c r="AF42" s="65" t="s">
        <v>52</v>
      </c>
      <c r="AG42" s="70"/>
    </row>
    <row r="43" s="1" customFormat="1" ht="57" customHeight="1" spans="1:33">
      <c r="A43" s="9">
        <v>39</v>
      </c>
      <c r="B43" s="16" t="s">
        <v>271</v>
      </c>
      <c r="C43" s="24" t="s">
        <v>78</v>
      </c>
      <c r="D43" s="24" t="s">
        <v>41</v>
      </c>
      <c r="E43" s="24" t="s">
        <v>263</v>
      </c>
      <c r="F43" s="25" t="s">
        <v>272</v>
      </c>
      <c r="G43" s="26" t="s">
        <v>265</v>
      </c>
      <c r="H43" s="26">
        <v>1050</v>
      </c>
      <c r="I43" s="26" t="s">
        <v>45</v>
      </c>
      <c r="J43" s="44">
        <v>12</v>
      </c>
      <c r="K43" s="44"/>
      <c r="L43" s="44">
        <v>12</v>
      </c>
      <c r="M43" s="44"/>
      <c r="N43" s="44"/>
      <c r="O43" s="44"/>
      <c r="P43" s="26">
        <v>1050</v>
      </c>
      <c r="Q43" s="26">
        <v>1050</v>
      </c>
      <c r="R43" s="26"/>
      <c r="S43" s="11"/>
      <c r="T43" s="11"/>
      <c r="U43" s="11"/>
      <c r="V43" s="44" t="s">
        <v>267</v>
      </c>
      <c r="W43" s="44" t="s">
        <v>268</v>
      </c>
      <c r="X43" s="44" t="s">
        <v>267</v>
      </c>
      <c r="Y43" s="44" t="s">
        <v>268</v>
      </c>
      <c r="Z43" s="44" t="s">
        <v>267</v>
      </c>
      <c r="AA43" s="44" t="s">
        <v>268</v>
      </c>
      <c r="AB43" s="53"/>
      <c r="AC43" s="10"/>
      <c r="AD43" s="64" t="s">
        <v>50</v>
      </c>
      <c r="AE43" s="65" t="s">
        <v>51</v>
      </c>
      <c r="AF43" s="65" t="s">
        <v>52</v>
      </c>
      <c r="AG43" s="70"/>
    </row>
    <row r="44" s="1" customFormat="1" ht="83" customHeight="1" spans="1:33">
      <c r="A44" s="9">
        <v>40</v>
      </c>
      <c r="B44" s="16" t="s">
        <v>273</v>
      </c>
      <c r="C44" s="24" t="s">
        <v>40</v>
      </c>
      <c r="D44" s="24" t="s">
        <v>274</v>
      </c>
      <c r="E44" s="24" t="s">
        <v>263</v>
      </c>
      <c r="F44" s="27" t="s">
        <v>275</v>
      </c>
      <c r="G44" s="26" t="s">
        <v>265</v>
      </c>
      <c r="H44" s="26" t="s">
        <v>276</v>
      </c>
      <c r="I44" s="26" t="s">
        <v>45</v>
      </c>
      <c r="J44" s="44">
        <v>40</v>
      </c>
      <c r="K44" s="44"/>
      <c r="L44" s="44">
        <v>40</v>
      </c>
      <c r="M44" s="44"/>
      <c r="O44" s="44" t="s">
        <v>277</v>
      </c>
      <c r="P44" s="26">
        <v>500</v>
      </c>
      <c r="Q44" s="26">
        <v>500</v>
      </c>
      <c r="R44" s="11"/>
      <c r="S44" s="11"/>
      <c r="T44" s="11"/>
      <c r="U44" s="11"/>
      <c r="V44" s="44" t="s">
        <v>267</v>
      </c>
      <c r="W44" s="44" t="s">
        <v>268</v>
      </c>
      <c r="X44" s="44" t="s">
        <v>267</v>
      </c>
      <c r="Y44" s="44" t="s">
        <v>268</v>
      </c>
      <c r="Z44" s="44" t="s">
        <v>267</v>
      </c>
      <c r="AA44" s="44" t="s">
        <v>268</v>
      </c>
      <c r="AB44" s="53"/>
      <c r="AC44" s="10"/>
      <c r="AD44" s="64" t="s">
        <v>50</v>
      </c>
      <c r="AE44" s="65" t="s">
        <v>51</v>
      </c>
      <c r="AF44" s="65" t="s">
        <v>52</v>
      </c>
      <c r="AG44" s="70"/>
    </row>
    <row r="45" s="1" customFormat="1" ht="57" customHeight="1" spans="1:33">
      <c r="A45" s="9">
        <v>41</v>
      </c>
      <c r="B45" s="28" t="s">
        <v>278</v>
      </c>
      <c r="C45" s="11" t="s">
        <v>40</v>
      </c>
      <c r="D45" s="11" t="s">
        <v>279</v>
      </c>
      <c r="E45" s="11" t="s">
        <v>280</v>
      </c>
      <c r="F45" s="28" t="s">
        <v>281</v>
      </c>
      <c r="G45" s="11" t="s">
        <v>265</v>
      </c>
      <c r="H45" s="29">
        <v>1050</v>
      </c>
      <c r="I45" s="11" t="s">
        <v>219</v>
      </c>
      <c r="J45" s="11">
        <v>210</v>
      </c>
      <c r="K45" s="11"/>
      <c r="L45" s="11">
        <v>143</v>
      </c>
      <c r="M45" s="11"/>
      <c r="N45" s="11">
        <v>67</v>
      </c>
      <c r="O45" s="29" t="s">
        <v>282</v>
      </c>
      <c r="P45" s="11">
        <v>1050</v>
      </c>
      <c r="Q45" s="11">
        <v>1050</v>
      </c>
      <c r="R45" s="11"/>
      <c r="S45" s="11"/>
      <c r="T45" s="11"/>
      <c r="U45" s="11"/>
      <c r="V45" s="11" t="s">
        <v>283</v>
      </c>
      <c r="W45" s="11" t="s">
        <v>284</v>
      </c>
      <c r="X45" s="11" t="s">
        <v>280</v>
      </c>
      <c r="Y45" s="11" t="s">
        <v>285</v>
      </c>
      <c r="Z45" s="11" t="s">
        <v>280</v>
      </c>
      <c r="AA45" s="11" t="s">
        <v>285</v>
      </c>
      <c r="AB45" s="53"/>
      <c r="AC45" s="11">
        <v>143</v>
      </c>
      <c r="AD45" s="10" t="s">
        <v>113</v>
      </c>
      <c r="AE45" s="10" t="s">
        <v>261</v>
      </c>
      <c r="AF45" s="40" t="s">
        <v>52</v>
      </c>
      <c r="AG45" s="70"/>
    </row>
    <row r="46" s="1" customFormat="1" ht="57" customHeight="1" spans="1:33">
      <c r="A46" s="9">
        <v>42</v>
      </c>
      <c r="B46" s="28" t="s">
        <v>286</v>
      </c>
      <c r="C46" s="11" t="s">
        <v>40</v>
      </c>
      <c r="D46" s="11" t="s">
        <v>279</v>
      </c>
      <c r="E46" s="11" t="s">
        <v>280</v>
      </c>
      <c r="F46" s="28" t="s">
        <v>281</v>
      </c>
      <c r="G46" s="29" t="s">
        <v>265</v>
      </c>
      <c r="H46" s="29">
        <v>1050</v>
      </c>
      <c r="I46" s="11" t="s">
        <v>219</v>
      </c>
      <c r="J46" s="11">
        <v>126</v>
      </c>
      <c r="K46" s="11"/>
      <c r="L46" s="11">
        <v>41.75</v>
      </c>
      <c r="M46" s="11"/>
      <c r="N46" s="11">
        <v>84.25</v>
      </c>
      <c r="O46" s="29" t="s">
        <v>287</v>
      </c>
      <c r="P46" s="11">
        <v>1050</v>
      </c>
      <c r="Q46" s="11">
        <v>1050</v>
      </c>
      <c r="R46" s="11"/>
      <c r="S46" s="11"/>
      <c r="T46" s="11"/>
      <c r="U46" s="11"/>
      <c r="V46" s="11" t="s">
        <v>283</v>
      </c>
      <c r="W46" s="11" t="s">
        <v>284</v>
      </c>
      <c r="X46" s="11" t="s">
        <v>280</v>
      </c>
      <c r="Y46" s="11" t="s">
        <v>285</v>
      </c>
      <c r="Z46" s="11" t="s">
        <v>280</v>
      </c>
      <c r="AA46" s="11" t="s">
        <v>285</v>
      </c>
      <c r="AB46" s="53"/>
      <c r="AC46" s="11">
        <v>41.75</v>
      </c>
      <c r="AD46" s="10" t="s">
        <v>113</v>
      </c>
      <c r="AE46" s="10" t="s">
        <v>261</v>
      </c>
      <c r="AF46" s="40" t="s">
        <v>52</v>
      </c>
      <c r="AG46" s="70"/>
    </row>
    <row r="47" s="1" customFormat="1" ht="81" customHeight="1" spans="1:33">
      <c r="A47" s="9">
        <v>43</v>
      </c>
      <c r="B47" s="28" t="s">
        <v>288</v>
      </c>
      <c r="C47" s="11" t="s">
        <v>40</v>
      </c>
      <c r="D47" s="11" t="s">
        <v>279</v>
      </c>
      <c r="E47" s="11" t="s">
        <v>280</v>
      </c>
      <c r="F47" s="28" t="s">
        <v>281</v>
      </c>
      <c r="G47" s="29" t="s">
        <v>265</v>
      </c>
      <c r="H47" s="29">
        <v>1050</v>
      </c>
      <c r="I47" s="11" t="s">
        <v>219</v>
      </c>
      <c r="J47" s="11">
        <v>84</v>
      </c>
      <c r="K47" s="11"/>
      <c r="L47" s="11">
        <v>56</v>
      </c>
      <c r="M47" s="11"/>
      <c r="N47" s="11">
        <v>28</v>
      </c>
      <c r="O47" s="29" t="s">
        <v>289</v>
      </c>
      <c r="P47" s="11">
        <v>1050</v>
      </c>
      <c r="Q47" s="11">
        <v>1050</v>
      </c>
      <c r="R47" s="11"/>
      <c r="S47" s="11"/>
      <c r="T47" s="11"/>
      <c r="U47" s="11"/>
      <c r="V47" s="11" t="s">
        <v>283</v>
      </c>
      <c r="W47" s="11" t="s">
        <v>284</v>
      </c>
      <c r="X47" s="11" t="s">
        <v>280</v>
      </c>
      <c r="Y47" s="11" t="s">
        <v>285</v>
      </c>
      <c r="Z47" s="11" t="s">
        <v>280</v>
      </c>
      <c r="AA47" s="11" t="s">
        <v>285</v>
      </c>
      <c r="AB47" s="53"/>
      <c r="AC47" s="11">
        <v>56</v>
      </c>
      <c r="AD47" s="10" t="s">
        <v>113</v>
      </c>
      <c r="AE47" s="10" t="s">
        <v>261</v>
      </c>
      <c r="AF47" s="40" t="s">
        <v>52</v>
      </c>
      <c r="AG47" s="70"/>
    </row>
    <row r="48" s="1" customFormat="1" ht="57" customHeight="1" spans="1:33">
      <c r="A48" s="9">
        <v>44</v>
      </c>
      <c r="B48" s="16" t="s">
        <v>290</v>
      </c>
      <c r="C48" s="30" t="s">
        <v>40</v>
      </c>
      <c r="D48" s="17" t="s">
        <v>41</v>
      </c>
      <c r="E48" s="17" t="s">
        <v>42</v>
      </c>
      <c r="F48" s="17" t="s">
        <v>291</v>
      </c>
      <c r="G48" s="17" t="s">
        <v>265</v>
      </c>
      <c r="H48" s="17">
        <v>54230</v>
      </c>
      <c r="I48" s="17" t="s">
        <v>45</v>
      </c>
      <c r="J48" s="17">
        <v>630</v>
      </c>
      <c r="K48" s="17"/>
      <c r="L48" s="17">
        <v>630</v>
      </c>
      <c r="M48" s="17"/>
      <c r="N48" s="17"/>
      <c r="O48" s="17" t="s">
        <v>292</v>
      </c>
      <c r="P48" s="17">
        <v>54230</v>
      </c>
      <c r="Q48" s="17">
        <v>54230</v>
      </c>
      <c r="R48" s="17"/>
      <c r="S48" s="17"/>
      <c r="T48" s="17"/>
      <c r="U48" s="17"/>
      <c r="V48" s="11" t="s">
        <v>267</v>
      </c>
      <c r="W48" s="11" t="s">
        <v>268</v>
      </c>
      <c r="X48" s="17" t="s">
        <v>293</v>
      </c>
      <c r="Y48" s="17" t="s">
        <v>294</v>
      </c>
      <c r="Z48" s="17" t="s">
        <v>293</v>
      </c>
      <c r="AA48" s="17" t="s">
        <v>294</v>
      </c>
      <c r="AB48" s="15"/>
      <c r="AC48" s="43"/>
      <c r="AD48" s="43" t="s">
        <v>50</v>
      </c>
      <c r="AE48" s="66" t="s">
        <v>295</v>
      </c>
      <c r="AF48" s="43" t="s">
        <v>52</v>
      </c>
      <c r="AG48" s="70"/>
    </row>
    <row r="49" s="1" customFormat="1" ht="64" customHeight="1" spans="1:33">
      <c r="A49" s="9">
        <v>45</v>
      </c>
      <c r="B49" s="10" t="s">
        <v>296</v>
      </c>
      <c r="C49" s="11" t="s">
        <v>40</v>
      </c>
      <c r="D49" s="11" t="s">
        <v>116</v>
      </c>
      <c r="E49" s="11" t="s">
        <v>297</v>
      </c>
      <c r="F49" s="10" t="s">
        <v>298</v>
      </c>
      <c r="G49" s="11" t="s">
        <v>299</v>
      </c>
      <c r="H49" s="11" t="s">
        <v>300</v>
      </c>
      <c r="I49" s="11" t="s">
        <v>45</v>
      </c>
      <c r="J49" s="11">
        <v>189</v>
      </c>
      <c r="K49" s="11">
        <v>113.4</v>
      </c>
      <c r="L49" s="11">
        <v>75.6</v>
      </c>
      <c r="M49" s="11"/>
      <c r="N49" s="11"/>
      <c r="O49" s="11" t="s">
        <v>301</v>
      </c>
      <c r="P49" s="11">
        <v>16463</v>
      </c>
      <c r="Q49" s="11">
        <v>7713</v>
      </c>
      <c r="R49" s="11">
        <v>8750</v>
      </c>
      <c r="S49" s="11"/>
      <c r="T49" s="11"/>
      <c r="U49" s="11"/>
      <c r="V49" s="11" t="s">
        <v>302</v>
      </c>
      <c r="W49" s="11" t="s">
        <v>303</v>
      </c>
      <c r="X49" s="11" t="s">
        <v>302</v>
      </c>
      <c r="Y49" s="11" t="s">
        <v>303</v>
      </c>
      <c r="Z49" s="11" t="s">
        <v>304</v>
      </c>
      <c r="AA49" s="11" t="s">
        <v>305</v>
      </c>
      <c r="AB49" s="52" t="s">
        <v>306</v>
      </c>
      <c r="AC49" s="10"/>
      <c r="AD49" s="67" t="s">
        <v>307</v>
      </c>
      <c r="AE49" s="67" t="s">
        <v>308</v>
      </c>
      <c r="AF49" s="12" t="s">
        <v>93</v>
      </c>
      <c r="AG49" s="70"/>
    </row>
    <row r="50" s="1" customFormat="1" ht="63" customHeight="1" spans="1:33">
      <c r="A50" s="9">
        <v>46</v>
      </c>
      <c r="B50" s="10" t="s">
        <v>309</v>
      </c>
      <c r="C50" s="11" t="s">
        <v>78</v>
      </c>
      <c r="D50" s="11" t="s">
        <v>116</v>
      </c>
      <c r="E50" s="11" t="s">
        <v>310</v>
      </c>
      <c r="F50" s="10" t="s">
        <v>311</v>
      </c>
      <c r="G50" s="11" t="s">
        <v>312</v>
      </c>
      <c r="H50" s="11"/>
      <c r="I50" s="11" t="s">
        <v>112</v>
      </c>
      <c r="J50" s="11">
        <v>30</v>
      </c>
      <c r="K50" s="11"/>
      <c r="L50" s="11">
        <v>30</v>
      </c>
      <c r="M50" s="11"/>
      <c r="N50" s="11"/>
      <c r="O50" s="11" t="s">
        <v>313</v>
      </c>
      <c r="P50" s="11">
        <v>89000</v>
      </c>
      <c r="Q50" s="11">
        <v>57000</v>
      </c>
      <c r="R50" s="11">
        <v>32000</v>
      </c>
      <c r="S50" s="11"/>
      <c r="T50" s="11"/>
      <c r="U50" s="11"/>
      <c r="V50" s="11" t="s">
        <v>302</v>
      </c>
      <c r="W50" s="11" t="s">
        <v>303</v>
      </c>
      <c r="X50" s="11" t="s">
        <v>302</v>
      </c>
      <c r="Y50" s="11" t="s">
        <v>303</v>
      </c>
      <c r="Z50" s="11" t="s">
        <v>302</v>
      </c>
      <c r="AA50" s="11" t="s">
        <v>303</v>
      </c>
      <c r="AB50" s="53"/>
      <c r="AC50" s="10"/>
      <c r="AD50" s="10" t="s">
        <v>113</v>
      </c>
      <c r="AE50" s="10" t="s">
        <v>261</v>
      </c>
      <c r="AF50" s="12" t="s">
        <v>52</v>
      </c>
      <c r="AG50" s="70"/>
    </row>
    <row r="51" s="1" customFormat="1" ht="63" customHeight="1" spans="1:33">
      <c r="A51" s="9">
        <v>47</v>
      </c>
      <c r="B51" s="10" t="s">
        <v>314</v>
      </c>
      <c r="C51" s="11" t="s">
        <v>78</v>
      </c>
      <c r="D51" s="11" t="s">
        <v>116</v>
      </c>
      <c r="E51" s="11" t="s">
        <v>315</v>
      </c>
      <c r="F51" s="10" t="s">
        <v>316</v>
      </c>
      <c r="G51" s="11" t="s">
        <v>299</v>
      </c>
      <c r="H51" s="11" t="s">
        <v>317</v>
      </c>
      <c r="I51" s="11" t="s">
        <v>235</v>
      </c>
      <c r="J51" s="11">
        <v>500</v>
      </c>
      <c r="K51" s="11"/>
      <c r="L51" s="11">
        <v>500</v>
      </c>
      <c r="M51" s="11"/>
      <c r="N51" s="11"/>
      <c r="O51" s="11" t="s">
        <v>318</v>
      </c>
      <c r="P51" s="11">
        <v>20000</v>
      </c>
      <c r="Q51" s="11">
        <v>20000</v>
      </c>
      <c r="R51" s="11"/>
      <c r="S51" s="11"/>
      <c r="T51" s="11"/>
      <c r="U51" s="11"/>
      <c r="V51" s="11" t="s">
        <v>319</v>
      </c>
      <c r="W51" s="11" t="s">
        <v>320</v>
      </c>
      <c r="X51" s="11" t="s">
        <v>319</v>
      </c>
      <c r="Y51" s="11" t="s">
        <v>320</v>
      </c>
      <c r="Z51" s="11" t="s">
        <v>319</v>
      </c>
      <c r="AA51" s="11" t="s">
        <v>320</v>
      </c>
      <c r="AB51" s="53"/>
      <c r="AC51" s="10"/>
      <c r="AD51" s="10" t="s">
        <v>321</v>
      </c>
      <c r="AE51" s="10" t="s">
        <v>261</v>
      </c>
      <c r="AF51" s="12" t="s">
        <v>52</v>
      </c>
      <c r="AG51" s="70"/>
    </row>
    <row r="52" s="1" customFormat="1" ht="63" customHeight="1" spans="1:33">
      <c r="A52" s="9">
        <v>48</v>
      </c>
      <c r="B52" s="10" t="s">
        <v>322</v>
      </c>
      <c r="C52" s="11" t="s">
        <v>78</v>
      </c>
      <c r="D52" s="11" t="s">
        <v>231</v>
      </c>
      <c r="E52" s="11" t="s">
        <v>323</v>
      </c>
      <c r="F52" s="10" t="s">
        <v>324</v>
      </c>
      <c r="G52" s="11" t="s">
        <v>234</v>
      </c>
      <c r="H52" s="11">
        <v>50000</v>
      </c>
      <c r="I52" s="11" t="s">
        <v>219</v>
      </c>
      <c r="J52" s="11">
        <v>500</v>
      </c>
      <c r="K52" s="11"/>
      <c r="L52" s="11">
        <v>500</v>
      </c>
      <c r="M52" s="11">
        <v>0</v>
      </c>
      <c r="N52" s="11">
        <v>0</v>
      </c>
      <c r="O52" s="11" t="s">
        <v>325</v>
      </c>
      <c r="P52" s="11">
        <v>25000</v>
      </c>
      <c r="Q52" s="11">
        <v>17500</v>
      </c>
      <c r="R52" s="11">
        <v>7500</v>
      </c>
      <c r="S52" s="11">
        <v>5000</v>
      </c>
      <c r="T52" s="11"/>
      <c r="U52" s="11">
        <v>0.1</v>
      </c>
      <c r="V52" s="11" t="s">
        <v>326</v>
      </c>
      <c r="W52" s="11" t="s">
        <v>327</v>
      </c>
      <c r="X52" s="11" t="s">
        <v>326</v>
      </c>
      <c r="Y52" s="11" t="s">
        <v>327</v>
      </c>
      <c r="Z52" s="11" t="s">
        <v>326</v>
      </c>
      <c r="AA52" s="11" t="s">
        <v>327</v>
      </c>
      <c r="AB52" s="53"/>
      <c r="AC52" s="11">
        <v>500</v>
      </c>
      <c r="AD52" s="10" t="s">
        <v>113</v>
      </c>
      <c r="AE52" s="10" t="s">
        <v>261</v>
      </c>
      <c r="AF52" s="42" t="s">
        <v>52</v>
      </c>
      <c r="AG52" s="70"/>
    </row>
    <row r="53" s="1" customFormat="1" ht="63" customHeight="1" spans="1:33">
      <c r="A53" s="9">
        <v>49</v>
      </c>
      <c r="B53" s="10" t="s">
        <v>328</v>
      </c>
      <c r="C53" s="11" t="s">
        <v>78</v>
      </c>
      <c r="D53" s="11" t="s">
        <v>231</v>
      </c>
      <c r="E53" s="11" t="s">
        <v>323</v>
      </c>
      <c r="F53" s="10" t="s">
        <v>329</v>
      </c>
      <c r="G53" s="11" t="s">
        <v>234</v>
      </c>
      <c r="H53" s="11">
        <v>10000</v>
      </c>
      <c r="I53" s="11" t="s">
        <v>219</v>
      </c>
      <c r="J53" s="11">
        <v>100</v>
      </c>
      <c r="K53" s="11"/>
      <c r="L53" s="11">
        <v>100</v>
      </c>
      <c r="M53" s="11">
        <v>0</v>
      </c>
      <c r="N53" s="11">
        <v>0</v>
      </c>
      <c r="O53" s="11" t="s">
        <v>330</v>
      </c>
      <c r="P53" s="11">
        <v>25000</v>
      </c>
      <c r="Q53" s="11">
        <v>17500</v>
      </c>
      <c r="R53" s="11">
        <v>7500</v>
      </c>
      <c r="S53" s="11">
        <v>2000</v>
      </c>
      <c r="T53" s="11"/>
      <c r="U53" s="11">
        <v>0.1</v>
      </c>
      <c r="V53" s="11" t="s">
        <v>326</v>
      </c>
      <c r="W53" s="11" t="s">
        <v>327</v>
      </c>
      <c r="X53" s="11" t="s">
        <v>326</v>
      </c>
      <c r="Y53" s="11" t="s">
        <v>327</v>
      </c>
      <c r="Z53" s="11" t="s">
        <v>326</v>
      </c>
      <c r="AA53" s="11" t="s">
        <v>327</v>
      </c>
      <c r="AB53" s="53"/>
      <c r="AC53" s="11">
        <v>100</v>
      </c>
      <c r="AD53" s="10" t="s">
        <v>113</v>
      </c>
      <c r="AE53" s="10" t="s">
        <v>261</v>
      </c>
      <c r="AF53" s="42" t="s">
        <v>52</v>
      </c>
      <c r="AG53" s="70"/>
    </row>
    <row r="54" s="1" customFormat="1" ht="63" customHeight="1" spans="1:33">
      <c r="A54" s="9">
        <v>50</v>
      </c>
      <c r="B54" s="10" t="s">
        <v>331</v>
      </c>
      <c r="C54" s="11" t="s">
        <v>78</v>
      </c>
      <c r="D54" s="11" t="s">
        <v>231</v>
      </c>
      <c r="E54" s="11" t="s">
        <v>332</v>
      </c>
      <c r="F54" s="10" t="s">
        <v>333</v>
      </c>
      <c r="G54" s="11" t="s">
        <v>234</v>
      </c>
      <c r="H54" s="11">
        <v>10000</v>
      </c>
      <c r="I54" s="11" t="s">
        <v>219</v>
      </c>
      <c r="J54" s="11">
        <v>100</v>
      </c>
      <c r="K54" s="11"/>
      <c r="L54" s="11">
        <v>100</v>
      </c>
      <c r="M54" s="11">
        <v>0</v>
      </c>
      <c r="N54" s="11">
        <v>0</v>
      </c>
      <c r="O54" s="11" t="s">
        <v>330</v>
      </c>
      <c r="P54" s="11">
        <v>2500</v>
      </c>
      <c r="Q54" s="11">
        <v>1800</v>
      </c>
      <c r="R54" s="11">
        <v>700</v>
      </c>
      <c r="S54" s="11">
        <v>1200</v>
      </c>
      <c r="T54" s="11"/>
      <c r="U54" s="11">
        <v>0.12</v>
      </c>
      <c r="V54" s="11" t="s">
        <v>326</v>
      </c>
      <c r="W54" s="11" t="s">
        <v>327</v>
      </c>
      <c r="X54" s="11" t="s">
        <v>326</v>
      </c>
      <c r="Y54" s="11" t="s">
        <v>327</v>
      </c>
      <c r="Z54" s="11" t="s">
        <v>326</v>
      </c>
      <c r="AA54" s="11" t="s">
        <v>327</v>
      </c>
      <c r="AB54" s="53"/>
      <c r="AC54" s="11">
        <v>100</v>
      </c>
      <c r="AD54" s="10" t="s">
        <v>113</v>
      </c>
      <c r="AE54" s="10" t="s">
        <v>261</v>
      </c>
      <c r="AF54" s="42" t="s">
        <v>52</v>
      </c>
      <c r="AG54" s="70"/>
    </row>
    <row r="55" s="1" customFormat="1" ht="63" customHeight="1" spans="1:33">
      <c r="A55" s="9">
        <v>51</v>
      </c>
      <c r="B55" s="28" t="s">
        <v>334</v>
      </c>
      <c r="C55" s="21" t="s">
        <v>40</v>
      </c>
      <c r="D55" s="21" t="s">
        <v>335</v>
      </c>
      <c r="E55" s="21" t="s">
        <v>336</v>
      </c>
      <c r="F55" s="28" t="s">
        <v>337</v>
      </c>
      <c r="G55" s="21" t="s">
        <v>338</v>
      </c>
      <c r="H55" s="31">
        <v>56</v>
      </c>
      <c r="I55" s="21" t="s">
        <v>259</v>
      </c>
      <c r="J55" s="21">
        <v>7.6</v>
      </c>
      <c r="K55" s="21">
        <v>2</v>
      </c>
      <c r="L55" s="21">
        <v>2.24</v>
      </c>
      <c r="M55" s="21">
        <v>3.36</v>
      </c>
      <c r="N55" s="21"/>
      <c r="O55" s="21" t="s">
        <v>339</v>
      </c>
      <c r="P55" s="21">
        <v>23</v>
      </c>
      <c r="Q55" s="21">
        <v>8</v>
      </c>
      <c r="R55" s="21">
        <v>15</v>
      </c>
      <c r="S55" s="21"/>
      <c r="T55" s="21"/>
      <c r="U55" s="21" t="s">
        <v>340</v>
      </c>
      <c r="V55" s="21" t="s">
        <v>341</v>
      </c>
      <c r="W55" s="11" t="s">
        <v>190</v>
      </c>
      <c r="X55" s="21" t="s">
        <v>341</v>
      </c>
      <c r="Y55" s="21" t="s">
        <v>190</v>
      </c>
      <c r="Z55" s="21" t="s">
        <v>342</v>
      </c>
      <c r="AA55" s="11" t="s">
        <v>343</v>
      </c>
      <c r="AB55" s="21" t="s">
        <v>344</v>
      </c>
      <c r="AC55" s="21">
        <v>2.24</v>
      </c>
      <c r="AD55" s="43" t="s">
        <v>345</v>
      </c>
      <c r="AE55" s="43" t="s">
        <v>346</v>
      </c>
      <c r="AF55" s="59" t="s">
        <v>66</v>
      </c>
      <c r="AG55" s="70"/>
    </row>
    <row r="56" s="1" customFormat="1" ht="63" customHeight="1" spans="1:33">
      <c r="A56" s="9">
        <v>52</v>
      </c>
      <c r="B56" s="28" t="s">
        <v>347</v>
      </c>
      <c r="C56" s="21" t="s">
        <v>40</v>
      </c>
      <c r="D56" s="21" t="s">
        <v>335</v>
      </c>
      <c r="E56" s="21" t="s">
        <v>348</v>
      </c>
      <c r="F56" s="28" t="s">
        <v>349</v>
      </c>
      <c r="G56" s="21" t="s">
        <v>338</v>
      </c>
      <c r="H56" s="31">
        <v>205</v>
      </c>
      <c r="I56" s="21" t="s">
        <v>82</v>
      </c>
      <c r="J56" s="21">
        <v>20.5</v>
      </c>
      <c r="K56" s="21"/>
      <c r="L56" s="21">
        <v>8.2</v>
      </c>
      <c r="M56" s="21">
        <v>12.3</v>
      </c>
      <c r="N56" s="21"/>
      <c r="O56" s="21" t="s">
        <v>339</v>
      </c>
      <c r="P56" s="21">
        <v>121</v>
      </c>
      <c r="Q56" s="21">
        <v>106</v>
      </c>
      <c r="R56" s="21">
        <v>15</v>
      </c>
      <c r="S56" s="21"/>
      <c r="T56" s="21"/>
      <c r="U56" s="21" t="s">
        <v>350</v>
      </c>
      <c r="V56" s="21" t="s">
        <v>341</v>
      </c>
      <c r="W56" s="11" t="s">
        <v>190</v>
      </c>
      <c r="X56" s="21" t="s">
        <v>341</v>
      </c>
      <c r="Y56" s="21" t="s">
        <v>190</v>
      </c>
      <c r="Z56" s="21" t="s">
        <v>351</v>
      </c>
      <c r="AA56" s="11" t="s">
        <v>352</v>
      </c>
      <c r="AB56" s="21" t="s">
        <v>344</v>
      </c>
      <c r="AC56" s="21">
        <v>8.2</v>
      </c>
      <c r="AD56" s="43" t="s">
        <v>353</v>
      </c>
      <c r="AE56" s="43" t="s">
        <v>354</v>
      </c>
      <c r="AF56" s="59" t="s">
        <v>66</v>
      </c>
      <c r="AG56" s="70"/>
    </row>
    <row r="57" s="1" customFormat="1" ht="83" customHeight="1" spans="1:33">
      <c r="A57" s="9">
        <v>53</v>
      </c>
      <c r="B57" s="16" t="s">
        <v>355</v>
      </c>
      <c r="C57" s="32" t="s">
        <v>78</v>
      </c>
      <c r="D57" s="32" t="s">
        <v>41</v>
      </c>
      <c r="E57" s="32" t="s">
        <v>263</v>
      </c>
      <c r="F57" s="33" t="s">
        <v>356</v>
      </c>
      <c r="G57" s="32" t="s">
        <v>265</v>
      </c>
      <c r="H57" s="32">
        <v>54230</v>
      </c>
      <c r="I57" s="32" t="s">
        <v>45</v>
      </c>
      <c r="J57" s="17">
        <v>1000</v>
      </c>
      <c r="K57" s="17"/>
      <c r="L57" s="17">
        <v>1000</v>
      </c>
      <c r="M57" s="17"/>
      <c r="O57" s="17"/>
      <c r="P57" s="32">
        <v>54230</v>
      </c>
      <c r="Q57" s="32">
        <v>54230</v>
      </c>
      <c r="R57" s="19"/>
      <c r="S57" s="19"/>
      <c r="T57" s="19"/>
      <c r="U57" s="19"/>
      <c r="V57" s="17" t="s">
        <v>357</v>
      </c>
      <c r="W57" s="17" t="s">
        <v>358</v>
      </c>
      <c r="X57" s="17" t="s">
        <v>357</v>
      </c>
      <c r="Y57" s="17" t="s">
        <v>358</v>
      </c>
      <c r="Z57" s="17" t="s">
        <v>359</v>
      </c>
      <c r="AA57" s="17" t="s">
        <v>360</v>
      </c>
      <c r="AB57" s="68"/>
      <c r="AC57" s="12">
        <v>800</v>
      </c>
      <c r="AD57" s="43" t="s">
        <v>361</v>
      </c>
      <c r="AE57" s="66" t="s">
        <v>362</v>
      </c>
      <c r="AF57" s="66" t="s">
        <v>52</v>
      </c>
      <c r="AG57" s="70"/>
    </row>
    <row r="58" s="1" customFormat="1" ht="57" customHeight="1" spans="1:33">
      <c r="A58" s="9">
        <v>54</v>
      </c>
      <c r="B58" s="16" t="s">
        <v>363</v>
      </c>
      <c r="C58" s="30" t="s">
        <v>78</v>
      </c>
      <c r="D58" s="17" t="s">
        <v>231</v>
      </c>
      <c r="E58" s="17" t="s">
        <v>364</v>
      </c>
      <c r="F58" s="17" t="s">
        <v>365</v>
      </c>
      <c r="G58" s="17" t="s">
        <v>81</v>
      </c>
      <c r="H58" s="24" t="s">
        <v>366</v>
      </c>
      <c r="I58" s="24" t="s">
        <v>82</v>
      </c>
      <c r="J58" s="17">
        <v>100</v>
      </c>
      <c r="K58" s="17"/>
      <c r="L58" s="17">
        <v>100</v>
      </c>
      <c r="M58" s="17"/>
      <c r="N58" s="17"/>
      <c r="O58" s="17"/>
      <c r="P58" s="24">
        <v>1500</v>
      </c>
      <c r="Q58" s="24">
        <v>1500</v>
      </c>
      <c r="R58" s="17"/>
      <c r="S58" s="17"/>
      <c r="T58" s="17"/>
      <c r="U58" s="17">
        <v>1.8</v>
      </c>
      <c r="V58" s="11" t="s">
        <v>367</v>
      </c>
      <c r="W58" s="11" t="s">
        <v>192</v>
      </c>
      <c r="X58" s="11" t="s">
        <v>367</v>
      </c>
      <c r="Y58" s="11" t="s">
        <v>192</v>
      </c>
      <c r="Z58" s="11" t="s">
        <v>367</v>
      </c>
      <c r="AA58" s="11" t="s">
        <v>192</v>
      </c>
      <c r="AB58" s="15" t="s">
        <v>368</v>
      </c>
      <c r="AC58" s="43">
        <v>40</v>
      </c>
      <c r="AD58" s="43" t="s">
        <v>369</v>
      </c>
      <c r="AE58" s="66" t="s">
        <v>370</v>
      </c>
      <c r="AF58" s="43" t="s">
        <v>214</v>
      </c>
      <c r="AG58" s="70"/>
    </row>
    <row r="59" s="1" customFormat="1" ht="71" customHeight="1" spans="1:33">
      <c r="A59" s="9">
        <v>55</v>
      </c>
      <c r="B59" s="34" t="s">
        <v>371</v>
      </c>
      <c r="C59" s="15" t="s">
        <v>40</v>
      </c>
      <c r="D59" s="15" t="s">
        <v>54</v>
      </c>
      <c r="E59" s="16" t="s">
        <v>180</v>
      </c>
      <c r="F59" s="35" t="s">
        <v>372</v>
      </c>
      <c r="G59" s="15" t="s">
        <v>225</v>
      </c>
      <c r="H59" s="16">
        <v>104</v>
      </c>
      <c r="I59" s="15" t="s">
        <v>219</v>
      </c>
      <c r="J59" s="45">
        <v>1523.5</v>
      </c>
      <c r="K59" s="45">
        <v>914.1</v>
      </c>
      <c r="L59" s="45">
        <v>609.4</v>
      </c>
      <c r="M59" s="45"/>
      <c r="N59" s="45"/>
      <c r="O59" s="45"/>
      <c r="P59" s="45">
        <v>22253</v>
      </c>
      <c r="Q59" s="45">
        <v>7930</v>
      </c>
      <c r="R59" s="45">
        <v>14323</v>
      </c>
      <c r="S59" s="45"/>
      <c r="T59" s="45"/>
      <c r="U59" s="45"/>
      <c r="V59" s="45" t="s">
        <v>373</v>
      </c>
      <c r="W59" s="45" t="s">
        <v>374</v>
      </c>
      <c r="X59" s="28" t="s">
        <v>375</v>
      </c>
      <c r="Y59" s="28" t="s">
        <v>376</v>
      </c>
      <c r="Z59" s="28" t="s">
        <v>375</v>
      </c>
      <c r="AA59" s="28" t="s">
        <v>376</v>
      </c>
      <c r="AB59" s="28"/>
      <c r="AC59" s="45"/>
      <c r="AD59" s="28" t="s">
        <v>377</v>
      </c>
      <c r="AE59" s="28" t="s">
        <v>378</v>
      </c>
      <c r="AF59" s="28" t="s">
        <v>214</v>
      </c>
      <c r="AG59" s="70"/>
    </row>
    <row r="60" s="1" customFormat="1" ht="57" customHeight="1" spans="1:33">
      <c r="A60" s="9">
        <v>56</v>
      </c>
      <c r="B60" s="16" t="s">
        <v>379</v>
      </c>
      <c r="C60" s="15" t="s">
        <v>40</v>
      </c>
      <c r="D60" s="15" t="s">
        <v>54</v>
      </c>
      <c r="E60" s="16" t="s">
        <v>180</v>
      </c>
      <c r="F60" s="35" t="s">
        <v>372</v>
      </c>
      <c r="G60" s="15" t="s">
        <v>225</v>
      </c>
      <c r="H60" s="15">
        <v>118</v>
      </c>
      <c r="I60" s="15" t="s">
        <v>219</v>
      </c>
      <c r="J60" s="45">
        <v>2860</v>
      </c>
      <c r="K60" s="45"/>
      <c r="L60" s="45">
        <f>J60-K60</f>
        <v>2860</v>
      </c>
      <c r="M60" s="45"/>
      <c r="N60" s="45"/>
      <c r="O60" s="45"/>
      <c r="P60" s="45">
        <v>22764</v>
      </c>
      <c r="Q60" s="45">
        <v>8891</v>
      </c>
      <c r="R60" s="45">
        <v>13873</v>
      </c>
      <c r="S60" s="45"/>
      <c r="T60" s="45"/>
      <c r="U60" s="45"/>
      <c r="V60" s="45" t="s">
        <v>373</v>
      </c>
      <c r="W60" s="45" t="s">
        <v>374</v>
      </c>
      <c r="X60" s="28" t="s">
        <v>375</v>
      </c>
      <c r="Y60" s="28" t="s">
        <v>376</v>
      </c>
      <c r="Z60" s="28" t="s">
        <v>375</v>
      </c>
      <c r="AA60" s="28" t="s">
        <v>376</v>
      </c>
      <c r="AB60" s="28"/>
      <c r="AC60" s="28">
        <v>1600</v>
      </c>
      <c r="AD60" s="28" t="s">
        <v>321</v>
      </c>
      <c r="AE60" s="28" t="s">
        <v>261</v>
      </c>
      <c r="AF60" s="28" t="s">
        <v>52</v>
      </c>
      <c r="AG60" s="70"/>
    </row>
    <row r="61" s="1" customFormat="1" ht="78" customHeight="1" spans="1:33">
      <c r="A61" s="9">
        <v>57</v>
      </c>
      <c r="B61" s="16" t="s">
        <v>380</v>
      </c>
      <c r="C61" s="15" t="s">
        <v>40</v>
      </c>
      <c r="D61" s="15" t="s">
        <v>54</v>
      </c>
      <c r="E61" s="16" t="s">
        <v>381</v>
      </c>
      <c r="F61" s="35" t="s">
        <v>382</v>
      </c>
      <c r="G61" s="16" t="s">
        <v>234</v>
      </c>
      <c r="H61" s="15">
        <v>879</v>
      </c>
      <c r="I61" s="15" t="s">
        <v>219</v>
      </c>
      <c r="J61" s="45">
        <v>43.79</v>
      </c>
      <c r="K61" s="45"/>
      <c r="L61" s="45">
        <v>43.79</v>
      </c>
      <c r="M61" s="45"/>
      <c r="N61" s="45"/>
      <c r="O61" s="45"/>
      <c r="P61" s="45">
        <v>1050</v>
      </c>
      <c r="Q61" s="45">
        <v>489</v>
      </c>
      <c r="R61" s="45">
        <f>P61-Q61</f>
        <v>561</v>
      </c>
      <c r="S61" s="45"/>
      <c r="T61" s="45"/>
      <c r="U61" s="45"/>
      <c r="V61" s="45" t="s">
        <v>373</v>
      </c>
      <c r="W61" s="45" t="s">
        <v>374</v>
      </c>
      <c r="X61" s="45" t="s">
        <v>373</v>
      </c>
      <c r="Y61" s="45" t="s">
        <v>374</v>
      </c>
      <c r="Z61" s="28" t="s">
        <v>383</v>
      </c>
      <c r="AA61" s="28" t="s">
        <v>384</v>
      </c>
      <c r="AB61" s="28" t="s">
        <v>385</v>
      </c>
      <c r="AC61" s="45">
        <v>43.79</v>
      </c>
      <c r="AD61" s="28" t="s">
        <v>386</v>
      </c>
      <c r="AE61" s="28" t="s">
        <v>387</v>
      </c>
      <c r="AF61" s="28" t="s">
        <v>66</v>
      </c>
      <c r="AG61" s="70"/>
    </row>
    <row r="62" s="1" customFormat="1" ht="57" customHeight="1" spans="1:33">
      <c r="A62" s="9">
        <v>58</v>
      </c>
      <c r="B62" s="10" t="s">
        <v>388</v>
      </c>
      <c r="C62" s="15" t="s">
        <v>78</v>
      </c>
      <c r="D62" s="15" t="s">
        <v>54</v>
      </c>
      <c r="E62" s="16" t="s">
        <v>95</v>
      </c>
      <c r="F62" s="35" t="s">
        <v>389</v>
      </c>
      <c r="G62" s="16" t="s">
        <v>234</v>
      </c>
      <c r="H62" s="15">
        <v>60</v>
      </c>
      <c r="I62" s="15" t="s">
        <v>97</v>
      </c>
      <c r="J62" s="45">
        <v>50</v>
      </c>
      <c r="K62" s="45"/>
      <c r="L62" s="45">
        <v>50</v>
      </c>
      <c r="M62" s="45"/>
      <c r="N62" s="45"/>
      <c r="O62" s="45"/>
      <c r="P62" s="45">
        <v>42</v>
      </c>
      <c r="Q62" s="45">
        <v>20</v>
      </c>
      <c r="R62" s="45">
        <v>22</v>
      </c>
      <c r="S62" s="45"/>
      <c r="T62" s="45"/>
      <c r="U62" s="45"/>
      <c r="V62" s="45" t="s">
        <v>373</v>
      </c>
      <c r="W62" s="45" t="s">
        <v>374</v>
      </c>
      <c r="X62" s="45" t="s">
        <v>373</v>
      </c>
      <c r="Y62" s="45" t="s">
        <v>374</v>
      </c>
      <c r="Z62" s="28" t="s">
        <v>383</v>
      </c>
      <c r="AA62" s="28" t="s">
        <v>384</v>
      </c>
      <c r="AB62" s="28"/>
      <c r="AC62" s="28"/>
      <c r="AD62" s="10" t="s">
        <v>321</v>
      </c>
      <c r="AE62" s="10" t="s">
        <v>390</v>
      </c>
      <c r="AF62" s="42" t="s">
        <v>52</v>
      </c>
      <c r="AG62" s="70"/>
    </row>
    <row r="63" s="1" customFormat="1" ht="57" customHeight="1" spans="1:33">
      <c r="A63" s="9">
        <v>59</v>
      </c>
      <c r="B63" s="10" t="s">
        <v>391</v>
      </c>
      <c r="C63" s="11" t="s">
        <v>78</v>
      </c>
      <c r="D63" s="11" t="s">
        <v>54</v>
      </c>
      <c r="E63" s="11" t="s">
        <v>392</v>
      </c>
      <c r="F63" s="10" t="s">
        <v>393</v>
      </c>
      <c r="G63" s="11" t="s">
        <v>218</v>
      </c>
      <c r="H63" s="11">
        <v>5</v>
      </c>
      <c r="I63" s="11" t="s">
        <v>235</v>
      </c>
      <c r="J63" s="11">
        <v>600</v>
      </c>
      <c r="K63" s="11"/>
      <c r="L63" s="11">
        <v>600</v>
      </c>
      <c r="M63" s="11"/>
      <c r="N63" s="11"/>
      <c r="O63" s="11" t="s">
        <v>394</v>
      </c>
      <c r="P63" s="11">
        <v>212</v>
      </c>
      <c r="Q63" s="11">
        <v>35</v>
      </c>
      <c r="R63" s="11">
        <f>P63-Q63</f>
        <v>177</v>
      </c>
      <c r="S63" s="11">
        <v>35</v>
      </c>
      <c r="T63" s="11">
        <v>10</v>
      </c>
      <c r="U63" s="11">
        <v>0.2</v>
      </c>
      <c r="V63" s="11" t="s">
        <v>373</v>
      </c>
      <c r="W63" s="11" t="s">
        <v>374</v>
      </c>
      <c r="X63" s="11" t="s">
        <v>373</v>
      </c>
      <c r="Y63" s="11" t="s">
        <v>374</v>
      </c>
      <c r="Z63" s="28" t="s">
        <v>383</v>
      </c>
      <c r="AA63" s="11" t="s">
        <v>384</v>
      </c>
      <c r="AB63" s="53"/>
      <c r="AC63" s="10"/>
      <c r="AD63" s="10" t="s">
        <v>321</v>
      </c>
      <c r="AE63" s="10" t="s">
        <v>261</v>
      </c>
      <c r="AF63" s="42" t="s">
        <v>52</v>
      </c>
      <c r="AG63" s="70"/>
    </row>
    <row r="64" s="1" customFormat="1" ht="57" customHeight="1" spans="1:33">
      <c r="A64" s="9">
        <v>60</v>
      </c>
      <c r="B64" s="16" t="s">
        <v>395</v>
      </c>
      <c r="C64" s="11" t="s">
        <v>78</v>
      </c>
      <c r="D64" s="11" t="s">
        <v>54</v>
      </c>
      <c r="E64" s="16" t="s">
        <v>396</v>
      </c>
      <c r="F64" s="35" t="s">
        <v>397</v>
      </c>
      <c r="G64" s="15" t="s">
        <v>119</v>
      </c>
      <c r="H64" s="15">
        <v>58</v>
      </c>
      <c r="I64" s="15" t="s">
        <v>219</v>
      </c>
      <c r="J64" s="45">
        <v>500</v>
      </c>
      <c r="K64" s="45"/>
      <c r="L64" s="45">
        <v>500</v>
      </c>
      <c r="M64" s="45"/>
      <c r="N64" s="45"/>
      <c r="O64" s="11" t="s">
        <v>398</v>
      </c>
      <c r="P64" s="45">
        <v>9668</v>
      </c>
      <c r="Q64" s="45">
        <v>3685</v>
      </c>
      <c r="R64" s="45">
        <v>5983</v>
      </c>
      <c r="S64" s="45"/>
      <c r="T64" s="45"/>
      <c r="U64" s="45"/>
      <c r="V64" s="45" t="s">
        <v>373</v>
      </c>
      <c r="W64" s="45" t="s">
        <v>374</v>
      </c>
      <c r="X64" s="45" t="s">
        <v>373</v>
      </c>
      <c r="Y64" s="45" t="s">
        <v>374</v>
      </c>
      <c r="Z64" s="45" t="s">
        <v>373</v>
      </c>
      <c r="AA64" s="45" t="s">
        <v>374</v>
      </c>
      <c r="AB64" s="28"/>
      <c r="AC64" s="28"/>
      <c r="AD64" s="28">
        <v>2019</v>
      </c>
      <c r="AE64" s="28">
        <v>2019</v>
      </c>
      <c r="AF64" s="42" t="s">
        <v>52</v>
      </c>
      <c r="AG64" s="70"/>
    </row>
    <row r="65" s="1" customFormat="1" ht="57" customHeight="1" spans="1:33">
      <c r="A65" s="9">
        <v>61</v>
      </c>
      <c r="B65" s="10" t="s">
        <v>399</v>
      </c>
      <c r="C65" s="11" t="s">
        <v>239</v>
      </c>
      <c r="D65" s="11" t="s">
        <v>41</v>
      </c>
      <c r="E65" s="11" t="s">
        <v>400</v>
      </c>
      <c r="F65" s="10" t="s">
        <v>401</v>
      </c>
      <c r="G65" s="11" t="s">
        <v>402</v>
      </c>
      <c r="H65" s="11">
        <v>35</v>
      </c>
      <c r="I65" s="11" t="s">
        <v>219</v>
      </c>
      <c r="J65" s="11">
        <v>84</v>
      </c>
      <c r="K65" s="76"/>
      <c r="L65" s="11">
        <v>35</v>
      </c>
      <c r="M65" s="11"/>
      <c r="N65" s="11">
        <v>49</v>
      </c>
      <c r="O65" s="11" t="s">
        <v>403</v>
      </c>
      <c r="P65" s="11">
        <v>105</v>
      </c>
      <c r="Q65" s="11">
        <v>105</v>
      </c>
      <c r="R65" s="11"/>
      <c r="S65" s="11"/>
      <c r="T65" s="11"/>
      <c r="U65" s="11"/>
      <c r="V65" s="11" t="s">
        <v>404</v>
      </c>
      <c r="W65" s="11" t="s">
        <v>405</v>
      </c>
      <c r="X65" s="11" t="s">
        <v>404</v>
      </c>
      <c r="Y65" s="11" t="s">
        <v>405</v>
      </c>
      <c r="Z65" s="11" t="s">
        <v>406</v>
      </c>
      <c r="AA65" s="11" t="s">
        <v>407</v>
      </c>
      <c r="AB65" s="53" t="s">
        <v>99</v>
      </c>
      <c r="AC65" s="11">
        <v>35</v>
      </c>
      <c r="AD65" s="10" t="s">
        <v>386</v>
      </c>
      <c r="AE65" s="10" t="s">
        <v>387</v>
      </c>
      <c r="AF65" s="42" t="s">
        <v>66</v>
      </c>
      <c r="AG65" s="70"/>
    </row>
    <row r="66" s="1" customFormat="1" ht="57" customHeight="1" spans="1:33">
      <c r="A66" s="9">
        <v>62</v>
      </c>
      <c r="B66" s="10" t="s">
        <v>408</v>
      </c>
      <c r="C66" s="11" t="s">
        <v>239</v>
      </c>
      <c r="D66" s="11" t="s">
        <v>41</v>
      </c>
      <c r="E66" s="11" t="s">
        <v>400</v>
      </c>
      <c r="F66" s="10" t="s">
        <v>401</v>
      </c>
      <c r="G66" s="11" t="s">
        <v>402</v>
      </c>
      <c r="H66" s="11">
        <v>35</v>
      </c>
      <c r="I66" s="11" t="s">
        <v>219</v>
      </c>
      <c r="J66" s="11">
        <v>84</v>
      </c>
      <c r="K66" s="76"/>
      <c r="L66" s="11">
        <v>35</v>
      </c>
      <c r="M66" s="11"/>
      <c r="N66" s="11">
        <v>49</v>
      </c>
      <c r="O66" s="11" t="s">
        <v>403</v>
      </c>
      <c r="P66" s="11">
        <v>105</v>
      </c>
      <c r="Q66" s="11">
        <v>105</v>
      </c>
      <c r="R66" s="11"/>
      <c r="S66" s="11"/>
      <c r="T66" s="11"/>
      <c r="U66" s="11"/>
      <c r="V66" s="11" t="s">
        <v>404</v>
      </c>
      <c r="W66" s="11" t="s">
        <v>405</v>
      </c>
      <c r="X66" s="11" t="s">
        <v>404</v>
      </c>
      <c r="Y66" s="11" t="s">
        <v>405</v>
      </c>
      <c r="Z66" s="11" t="s">
        <v>409</v>
      </c>
      <c r="AA66" s="11" t="s">
        <v>410</v>
      </c>
      <c r="AB66" s="53" t="s">
        <v>99</v>
      </c>
      <c r="AC66" s="11">
        <v>35</v>
      </c>
      <c r="AD66" s="10" t="s">
        <v>386</v>
      </c>
      <c r="AE66" s="10" t="s">
        <v>387</v>
      </c>
      <c r="AF66" s="42" t="s">
        <v>66</v>
      </c>
      <c r="AG66" s="70"/>
    </row>
    <row r="67" s="1" customFormat="1" ht="57" customHeight="1" spans="1:33">
      <c r="A67" s="9">
        <v>63</v>
      </c>
      <c r="B67" s="10" t="s">
        <v>411</v>
      </c>
      <c r="C67" s="11" t="s">
        <v>239</v>
      </c>
      <c r="D67" s="11" t="s">
        <v>41</v>
      </c>
      <c r="E67" s="11" t="s">
        <v>400</v>
      </c>
      <c r="F67" s="10" t="s">
        <v>401</v>
      </c>
      <c r="G67" s="11" t="s">
        <v>402</v>
      </c>
      <c r="H67" s="11">
        <v>86</v>
      </c>
      <c r="I67" s="11" t="s">
        <v>219</v>
      </c>
      <c r="J67" s="11">
        <v>206.4</v>
      </c>
      <c r="K67" s="76"/>
      <c r="L67" s="11">
        <v>86</v>
      </c>
      <c r="M67" s="11"/>
      <c r="N67" s="11">
        <v>120.4</v>
      </c>
      <c r="O67" s="11" t="s">
        <v>403</v>
      </c>
      <c r="P67" s="11">
        <v>258</v>
      </c>
      <c r="Q67" s="11">
        <v>258</v>
      </c>
      <c r="R67" s="11"/>
      <c r="S67" s="11"/>
      <c r="T67" s="11"/>
      <c r="U67" s="11"/>
      <c r="V67" s="11" t="s">
        <v>404</v>
      </c>
      <c r="W67" s="11" t="s">
        <v>405</v>
      </c>
      <c r="X67" s="11" t="s">
        <v>404</v>
      </c>
      <c r="Y67" s="11" t="s">
        <v>405</v>
      </c>
      <c r="Z67" s="11" t="s">
        <v>412</v>
      </c>
      <c r="AA67" s="11" t="s">
        <v>413</v>
      </c>
      <c r="AB67" s="53" t="s">
        <v>99</v>
      </c>
      <c r="AC67" s="11">
        <v>86</v>
      </c>
      <c r="AD67" s="10" t="s">
        <v>386</v>
      </c>
      <c r="AE67" s="10" t="s">
        <v>387</v>
      </c>
      <c r="AF67" s="42" t="s">
        <v>66</v>
      </c>
      <c r="AG67" s="70"/>
    </row>
    <row r="68" s="1" customFormat="1" ht="57" customHeight="1" spans="1:33">
      <c r="A68" s="9">
        <v>64</v>
      </c>
      <c r="B68" s="10" t="s">
        <v>414</v>
      </c>
      <c r="C68" s="11" t="s">
        <v>239</v>
      </c>
      <c r="D68" s="11" t="s">
        <v>41</v>
      </c>
      <c r="E68" s="11" t="s">
        <v>400</v>
      </c>
      <c r="F68" s="10" t="s">
        <v>401</v>
      </c>
      <c r="G68" s="11" t="s">
        <v>402</v>
      </c>
      <c r="H68" s="11">
        <v>38</v>
      </c>
      <c r="I68" s="11" t="s">
        <v>219</v>
      </c>
      <c r="J68" s="11">
        <v>91.2</v>
      </c>
      <c r="K68" s="76"/>
      <c r="L68" s="11">
        <v>38</v>
      </c>
      <c r="M68" s="11"/>
      <c r="N68" s="11">
        <v>53.2</v>
      </c>
      <c r="O68" s="11" t="s">
        <v>403</v>
      </c>
      <c r="P68" s="11">
        <v>114</v>
      </c>
      <c r="Q68" s="11">
        <v>114</v>
      </c>
      <c r="R68" s="11"/>
      <c r="S68" s="11"/>
      <c r="T68" s="11"/>
      <c r="U68" s="11"/>
      <c r="V68" s="11" t="s">
        <v>404</v>
      </c>
      <c r="W68" s="11" t="s">
        <v>405</v>
      </c>
      <c r="X68" s="11" t="s">
        <v>404</v>
      </c>
      <c r="Y68" s="11" t="s">
        <v>405</v>
      </c>
      <c r="Z68" s="11" t="s">
        <v>415</v>
      </c>
      <c r="AA68" s="11" t="s">
        <v>416</v>
      </c>
      <c r="AB68" s="53" t="s">
        <v>99</v>
      </c>
      <c r="AC68" s="11">
        <v>38</v>
      </c>
      <c r="AD68" s="10" t="s">
        <v>386</v>
      </c>
      <c r="AE68" s="10" t="s">
        <v>387</v>
      </c>
      <c r="AF68" s="42" t="s">
        <v>66</v>
      </c>
      <c r="AG68" s="70"/>
    </row>
    <row r="69" s="1" customFormat="1" ht="57" customHeight="1" spans="1:33">
      <c r="A69" s="9">
        <v>65</v>
      </c>
      <c r="B69" s="10" t="s">
        <v>417</v>
      </c>
      <c r="C69" s="11" t="s">
        <v>239</v>
      </c>
      <c r="D69" s="11" t="s">
        <v>41</v>
      </c>
      <c r="E69" s="11" t="s">
        <v>400</v>
      </c>
      <c r="F69" s="10" t="s">
        <v>401</v>
      </c>
      <c r="G69" s="11" t="s">
        <v>402</v>
      </c>
      <c r="H69" s="11">
        <v>38</v>
      </c>
      <c r="I69" s="11" t="s">
        <v>219</v>
      </c>
      <c r="J69" s="11">
        <v>91.2</v>
      </c>
      <c r="K69" s="76"/>
      <c r="L69" s="11">
        <v>38</v>
      </c>
      <c r="M69" s="11"/>
      <c r="N69" s="11">
        <v>53.2</v>
      </c>
      <c r="O69" s="11" t="s">
        <v>403</v>
      </c>
      <c r="P69" s="11">
        <v>114</v>
      </c>
      <c r="Q69" s="11">
        <v>114</v>
      </c>
      <c r="R69" s="11"/>
      <c r="S69" s="11"/>
      <c r="T69" s="11"/>
      <c r="U69" s="11"/>
      <c r="V69" s="11" t="s">
        <v>404</v>
      </c>
      <c r="W69" s="11" t="s">
        <v>405</v>
      </c>
      <c r="X69" s="11" t="s">
        <v>404</v>
      </c>
      <c r="Y69" s="11" t="s">
        <v>405</v>
      </c>
      <c r="Z69" s="11" t="s">
        <v>418</v>
      </c>
      <c r="AA69" s="11" t="s">
        <v>419</v>
      </c>
      <c r="AB69" s="53" t="s">
        <v>99</v>
      </c>
      <c r="AC69" s="11">
        <v>38</v>
      </c>
      <c r="AD69" s="10" t="s">
        <v>386</v>
      </c>
      <c r="AE69" s="10" t="s">
        <v>387</v>
      </c>
      <c r="AF69" s="42" t="s">
        <v>66</v>
      </c>
      <c r="AG69" s="70"/>
    </row>
    <row r="70" s="1" customFormat="1" ht="57" customHeight="1" spans="1:33">
      <c r="A70" s="9">
        <v>66</v>
      </c>
      <c r="B70" s="10" t="s">
        <v>420</v>
      </c>
      <c r="C70" s="11" t="s">
        <v>239</v>
      </c>
      <c r="D70" s="11" t="s">
        <v>41</v>
      </c>
      <c r="E70" s="11" t="s">
        <v>400</v>
      </c>
      <c r="F70" s="10" t="s">
        <v>401</v>
      </c>
      <c r="G70" s="11" t="s">
        <v>402</v>
      </c>
      <c r="H70" s="11">
        <v>35</v>
      </c>
      <c r="I70" s="11" t="s">
        <v>219</v>
      </c>
      <c r="J70" s="11">
        <v>84</v>
      </c>
      <c r="K70" s="76"/>
      <c r="L70" s="11">
        <v>35</v>
      </c>
      <c r="M70" s="11"/>
      <c r="N70" s="11">
        <v>49</v>
      </c>
      <c r="O70" s="11" t="s">
        <v>403</v>
      </c>
      <c r="P70" s="11">
        <v>105</v>
      </c>
      <c r="Q70" s="11">
        <v>105</v>
      </c>
      <c r="R70" s="11"/>
      <c r="S70" s="11"/>
      <c r="T70" s="11"/>
      <c r="U70" s="11"/>
      <c r="V70" s="11" t="s">
        <v>404</v>
      </c>
      <c r="W70" s="11" t="s">
        <v>405</v>
      </c>
      <c r="X70" s="11" t="s">
        <v>404</v>
      </c>
      <c r="Y70" s="11" t="s">
        <v>405</v>
      </c>
      <c r="Z70" s="11" t="s">
        <v>110</v>
      </c>
      <c r="AA70" s="11" t="s">
        <v>421</v>
      </c>
      <c r="AB70" s="53" t="s">
        <v>99</v>
      </c>
      <c r="AC70" s="11">
        <v>35</v>
      </c>
      <c r="AD70" s="10" t="s">
        <v>386</v>
      </c>
      <c r="AE70" s="10" t="s">
        <v>387</v>
      </c>
      <c r="AF70" s="42" t="s">
        <v>66</v>
      </c>
      <c r="AG70" s="70"/>
    </row>
    <row r="71" s="1" customFormat="1" ht="57" customHeight="1" spans="1:33">
      <c r="A71" s="9">
        <v>67</v>
      </c>
      <c r="B71" s="10" t="s">
        <v>422</v>
      </c>
      <c r="C71" s="11" t="s">
        <v>239</v>
      </c>
      <c r="D71" s="11" t="s">
        <v>41</v>
      </c>
      <c r="E71" s="11" t="s">
        <v>400</v>
      </c>
      <c r="F71" s="10" t="s">
        <v>401</v>
      </c>
      <c r="G71" s="11" t="s">
        <v>402</v>
      </c>
      <c r="H71" s="11">
        <v>35</v>
      </c>
      <c r="I71" s="11" t="s">
        <v>219</v>
      </c>
      <c r="J71" s="11">
        <v>84</v>
      </c>
      <c r="K71" s="76"/>
      <c r="L71" s="11">
        <v>35</v>
      </c>
      <c r="M71" s="11"/>
      <c r="N71" s="11">
        <v>49</v>
      </c>
      <c r="O71" s="11" t="s">
        <v>403</v>
      </c>
      <c r="P71" s="11">
        <v>105</v>
      </c>
      <c r="Q71" s="11">
        <v>105</v>
      </c>
      <c r="R71" s="11"/>
      <c r="S71" s="11"/>
      <c r="T71" s="11"/>
      <c r="U71" s="11"/>
      <c r="V71" s="11" t="s">
        <v>404</v>
      </c>
      <c r="W71" s="11" t="s">
        <v>405</v>
      </c>
      <c r="X71" s="11" t="s">
        <v>404</v>
      </c>
      <c r="Y71" s="11" t="s">
        <v>405</v>
      </c>
      <c r="Z71" s="11" t="s">
        <v>423</v>
      </c>
      <c r="AA71" s="11" t="s">
        <v>424</v>
      </c>
      <c r="AB71" s="53" t="s">
        <v>99</v>
      </c>
      <c r="AC71" s="11">
        <v>35</v>
      </c>
      <c r="AD71" s="10" t="s">
        <v>386</v>
      </c>
      <c r="AE71" s="10" t="s">
        <v>387</v>
      </c>
      <c r="AF71" s="42" t="s">
        <v>66</v>
      </c>
      <c r="AG71" s="70"/>
    </row>
    <row r="72" s="1" customFormat="1" ht="57" customHeight="1" spans="1:33">
      <c r="A72" s="9">
        <v>68</v>
      </c>
      <c r="B72" s="10" t="s">
        <v>425</v>
      </c>
      <c r="C72" s="11" t="s">
        <v>239</v>
      </c>
      <c r="D72" s="11" t="s">
        <v>41</v>
      </c>
      <c r="E72" s="11" t="s">
        <v>400</v>
      </c>
      <c r="F72" s="10" t="s">
        <v>401</v>
      </c>
      <c r="G72" s="11" t="s">
        <v>402</v>
      </c>
      <c r="H72" s="11">
        <v>38</v>
      </c>
      <c r="I72" s="11" t="s">
        <v>219</v>
      </c>
      <c r="J72" s="11">
        <v>91.2</v>
      </c>
      <c r="K72" s="76"/>
      <c r="L72" s="11">
        <v>38</v>
      </c>
      <c r="M72" s="11"/>
      <c r="N72" s="11">
        <v>53.2</v>
      </c>
      <c r="O72" s="11" t="s">
        <v>403</v>
      </c>
      <c r="P72" s="11">
        <v>114</v>
      </c>
      <c r="Q72" s="11">
        <v>114</v>
      </c>
      <c r="R72" s="11"/>
      <c r="S72" s="11"/>
      <c r="T72" s="11"/>
      <c r="U72" s="11"/>
      <c r="V72" s="11" t="s">
        <v>404</v>
      </c>
      <c r="W72" s="11" t="s">
        <v>405</v>
      </c>
      <c r="X72" s="11" t="s">
        <v>404</v>
      </c>
      <c r="Y72" s="11" t="s">
        <v>405</v>
      </c>
      <c r="Z72" s="11" t="s">
        <v>426</v>
      </c>
      <c r="AA72" s="11" t="s">
        <v>427</v>
      </c>
      <c r="AB72" s="53" t="s">
        <v>99</v>
      </c>
      <c r="AC72" s="11">
        <v>38</v>
      </c>
      <c r="AD72" s="10" t="s">
        <v>386</v>
      </c>
      <c r="AE72" s="10" t="s">
        <v>387</v>
      </c>
      <c r="AF72" s="42" t="s">
        <v>66</v>
      </c>
      <c r="AG72" s="70"/>
    </row>
    <row r="73" s="1" customFormat="1" ht="57" customHeight="1" spans="1:33">
      <c r="A73" s="9">
        <v>69</v>
      </c>
      <c r="B73" s="10" t="s">
        <v>428</v>
      </c>
      <c r="C73" s="11" t="s">
        <v>239</v>
      </c>
      <c r="D73" s="11" t="s">
        <v>41</v>
      </c>
      <c r="E73" s="11" t="s">
        <v>400</v>
      </c>
      <c r="F73" s="10" t="s">
        <v>401</v>
      </c>
      <c r="G73" s="11" t="s">
        <v>402</v>
      </c>
      <c r="H73" s="11">
        <v>38</v>
      </c>
      <c r="I73" s="11" t="s">
        <v>219</v>
      </c>
      <c r="J73" s="11">
        <v>91.2</v>
      </c>
      <c r="K73" s="76"/>
      <c r="L73" s="11">
        <v>38</v>
      </c>
      <c r="M73" s="11"/>
      <c r="N73" s="11">
        <v>53.2</v>
      </c>
      <c r="O73" s="11" t="s">
        <v>403</v>
      </c>
      <c r="P73" s="11">
        <v>114</v>
      </c>
      <c r="Q73" s="11">
        <v>114</v>
      </c>
      <c r="R73" s="11"/>
      <c r="S73" s="11"/>
      <c r="T73" s="11"/>
      <c r="U73" s="11"/>
      <c r="V73" s="11" t="s">
        <v>404</v>
      </c>
      <c r="W73" s="11" t="s">
        <v>405</v>
      </c>
      <c r="X73" s="11" t="s">
        <v>404</v>
      </c>
      <c r="Y73" s="11" t="s">
        <v>405</v>
      </c>
      <c r="Z73" s="11" t="s">
        <v>429</v>
      </c>
      <c r="AA73" s="11" t="s">
        <v>430</v>
      </c>
      <c r="AB73" s="53" t="s">
        <v>99</v>
      </c>
      <c r="AC73" s="11">
        <v>38</v>
      </c>
      <c r="AD73" s="10" t="s">
        <v>386</v>
      </c>
      <c r="AE73" s="10" t="s">
        <v>387</v>
      </c>
      <c r="AF73" s="42" t="s">
        <v>66</v>
      </c>
      <c r="AG73" s="70"/>
    </row>
    <row r="74" s="1" customFormat="1" ht="57" customHeight="1" spans="1:33">
      <c r="A74" s="9">
        <v>70</v>
      </c>
      <c r="B74" s="10" t="s">
        <v>431</v>
      </c>
      <c r="C74" s="11" t="s">
        <v>239</v>
      </c>
      <c r="D74" s="11" t="s">
        <v>41</v>
      </c>
      <c r="E74" s="11" t="s">
        <v>400</v>
      </c>
      <c r="F74" s="10" t="s">
        <v>401</v>
      </c>
      <c r="G74" s="11" t="s">
        <v>402</v>
      </c>
      <c r="H74" s="11">
        <v>195</v>
      </c>
      <c r="I74" s="11" t="s">
        <v>219</v>
      </c>
      <c r="J74" s="11">
        <v>273</v>
      </c>
      <c r="K74" s="76"/>
      <c r="L74" s="11">
        <v>273</v>
      </c>
      <c r="M74" s="11"/>
      <c r="N74" s="11"/>
      <c r="O74" s="11" t="s">
        <v>432</v>
      </c>
      <c r="P74" s="11">
        <v>585</v>
      </c>
      <c r="Q74" s="11"/>
      <c r="R74" s="11">
        <v>585</v>
      </c>
      <c r="S74" s="11"/>
      <c r="T74" s="11"/>
      <c r="U74" s="11"/>
      <c r="V74" s="11" t="s">
        <v>404</v>
      </c>
      <c r="W74" s="11" t="s">
        <v>405</v>
      </c>
      <c r="X74" s="11" t="s">
        <v>404</v>
      </c>
      <c r="Y74" s="11" t="s">
        <v>405</v>
      </c>
      <c r="Z74" s="11" t="s">
        <v>406</v>
      </c>
      <c r="AA74" s="11" t="s">
        <v>407</v>
      </c>
      <c r="AB74" s="42"/>
      <c r="AC74" s="11">
        <v>111</v>
      </c>
      <c r="AD74" s="10" t="s">
        <v>113</v>
      </c>
      <c r="AE74" s="10" t="s">
        <v>261</v>
      </c>
      <c r="AF74" s="42" t="s">
        <v>52</v>
      </c>
      <c r="AG74" s="70"/>
    </row>
    <row r="75" s="1" customFormat="1" ht="57" customHeight="1" spans="1:33">
      <c r="A75" s="9">
        <v>71</v>
      </c>
      <c r="B75" s="10" t="s">
        <v>433</v>
      </c>
      <c r="C75" s="11" t="s">
        <v>239</v>
      </c>
      <c r="D75" s="11" t="s">
        <v>41</v>
      </c>
      <c r="E75" s="11" t="s">
        <v>400</v>
      </c>
      <c r="F75" s="10" t="s">
        <v>401</v>
      </c>
      <c r="G75" s="11" t="s">
        <v>402</v>
      </c>
      <c r="H75" s="11">
        <v>200</v>
      </c>
      <c r="I75" s="11" t="s">
        <v>219</v>
      </c>
      <c r="J75" s="11">
        <v>280</v>
      </c>
      <c r="K75" s="76"/>
      <c r="L75" s="11">
        <v>280</v>
      </c>
      <c r="M75" s="11"/>
      <c r="N75" s="11"/>
      <c r="O75" s="11" t="s">
        <v>432</v>
      </c>
      <c r="P75" s="11">
        <v>600</v>
      </c>
      <c r="Q75" s="11"/>
      <c r="R75" s="11">
        <v>600</v>
      </c>
      <c r="S75" s="11"/>
      <c r="T75" s="11"/>
      <c r="U75" s="11"/>
      <c r="V75" s="11" t="s">
        <v>404</v>
      </c>
      <c r="W75" s="11" t="s">
        <v>405</v>
      </c>
      <c r="X75" s="11" t="s">
        <v>404</v>
      </c>
      <c r="Y75" s="11" t="s">
        <v>405</v>
      </c>
      <c r="Z75" s="11" t="s">
        <v>409</v>
      </c>
      <c r="AA75" s="11" t="s">
        <v>410</v>
      </c>
      <c r="AB75" s="42"/>
      <c r="AC75" s="11">
        <v>139</v>
      </c>
      <c r="AD75" s="10" t="s">
        <v>113</v>
      </c>
      <c r="AE75" s="10" t="s">
        <v>261</v>
      </c>
      <c r="AF75" s="42" t="s">
        <v>52</v>
      </c>
      <c r="AG75" s="70"/>
    </row>
    <row r="76" s="1" customFormat="1" ht="57" customHeight="1" spans="1:33">
      <c r="A76" s="9">
        <v>72</v>
      </c>
      <c r="B76" s="10" t="s">
        <v>434</v>
      </c>
      <c r="C76" s="11" t="s">
        <v>239</v>
      </c>
      <c r="D76" s="11" t="s">
        <v>41</v>
      </c>
      <c r="E76" s="11" t="s">
        <v>400</v>
      </c>
      <c r="F76" s="10" t="s">
        <v>401</v>
      </c>
      <c r="G76" s="11" t="s">
        <v>402</v>
      </c>
      <c r="H76" s="11">
        <v>705</v>
      </c>
      <c r="I76" s="11" t="s">
        <v>219</v>
      </c>
      <c r="J76" s="11">
        <v>987</v>
      </c>
      <c r="K76" s="76"/>
      <c r="L76" s="11">
        <v>987</v>
      </c>
      <c r="M76" s="11"/>
      <c r="N76" s="11"/>
      <c r="O76" s="11" t="s">
        <v>432</v>
      </c>
      <c r="P76" s="11">
        <v>2115</v>
      </c>
      <c r="Q76" s="11"/>
      <c r="R76" s="11">
        <v>2115</v>
      </c>
      <c r="S76" s="11"/>
      <c r="T76" s="11"/>
      <c r="U76" s="11"/>
      <c r="V76" s="11" t="s">
        <v>404</v>
      </c>
      <c r="W76" s="11" t="s">
        <v>405</v>
      </c>
      <c r="X76" s="11" t="s">
        <v>404</v>
      </c>
      <c r="Y76" s="11" t="s">
        <v>405</v>
      </c>
      <c r="Z76" s="11" t="s">
        <v>412</v>
      </c>
      <c r="AA76" s="11" t="s">
        <v>413</v>
      </c>
      <c r="AB76" s="42"/>
      <c r="AC76" s="11">
        <v>328</v>
      </c>
      <c r="AD76" s="10" t="s">
        <v>113</v>
      </c>
      <c r="AE76" s="10" t="s">
        <v>261</v>
      </c>
      <c r="AF76" s="42" t="s">
        <v>52</v>
      </c>
      <c r="AG76" s="70"/>
    </row>
    <row r="77" s="1" customFormat="1" ht="57" customHeight="1" spans="1:33">
      <c r="A77" s="9">
        <v>73</v>
      </c>
      <c r="B77" s="10" t="s">
        <v>435</v>
      </c>
      <c r="C77" s="11" t="s">
        <v>239</v>
      </c>
      <c r="D77" s="11" t="s">
        <v>41</v>
      </c>
      <c r="E77" s="11" t="s">
        <v>400</v>
      </c>
      <c r="F77" s="10" t="s">
        <v>401</v>
      </c>
      <c r="G77" s="11" t="s">
        <v>402</v>
      </c>
      <c r="H77" s="11">
        <v>230</v>
      </c>
      <c r="I77" s="11" t="s">
        <v>219</v>
      </c>
      <c r="J77" s="11">
        <v>322</v>
      </c>
      <c r="K77" s="76"/>
      <c r="L77" s="11">
        <v>322</v>
      </c>
      <c r="M77" s="11"/>
      <c r="N77" s="11"/>
      <c r="O77" s="11" t="s">
        <v>432</v>
      </c>
      <c r="P77" s="11">
        <v>690</v>
      </c>
      <c r="Q77" s="11"/>
      <c r="R77" s="11">
        <v>690</v>
      </c>
      <c r="S77" s="11"/>
      <c r="T77" s="11"/>
      <c r="U77" s="11"/>
      <c r="V77" s="11" t="s">
        <v>404</v>
      </c>
      <c r="W77" s="11" t="s">
        <v>405</v>
      </c>
      <c r="X77" s="11" t="s">
        <v>404</v>
      </c>
      <c r="Y77" s="11" t="s">
        <v>405</v>
      </c>
      <c r="Z77" s="11" t="s">
        <v>415</v>
      </c>
      <c r="AA77" s="11" t="s">
        <v>416</v>
      </c>
      <c r="AB77" s="42"/>
      <c r="AC77" s="11">
        <v>254</v>
      </c>
      <c r="AD77" s="10" t="s">
        <v>113</v>
      </c>
      <c r="AE77" s="10" t="s">
        <v>261</v>
      </c>
      <c r="AF77" s="42" t="s">
        <v>52</v>
      </c>
      <c r="AG77" s="70"/>
    </row>
    <row r="78" s="1" customFormat="1" ht="57" customHeight="1" spans="1:33">
      <c r="A78" s="9">
        <v>74</v>
      </c>
      <c r="B78" s="10" t="s">
        <v>436</v>
      </c>
      <c r="C78" s="11" t="s">
        <v>239</v>
      </c>
      <c r="D78" s="11" t="s">
        <v>41</v>
      </c>
      <c r="E78" s="11" t="s">
        <v>400</v>
      </c>
      <c r="F78" s="10" t="s">
        <v>401</v>
      </c>
      <c r="G78" s="11" t="s">
        <v>402</v>
      </c>
      <c r="H78" s="11">
        <v>230</v>
      </c>
      <c r="I78" s="11" t="s">
        <v>219</v>
      </c>
      <c r="J78" s="11">
        <v>322</v>
      </c>
      <c r="K78" s="76"/>
      <c r="L78" s="11">
        <v>322</v>
      </c>
      <c r="M78" s="11"/>
      <c r="N78" s="11"/>
      <c r="O78" s="11" t="s">
        <v>432</v>
      </c>
      <c r="P78" s="11">
        <v>690</v>
      </c>
      <c r="Q78" s="11"/>
      <c r="R78" s="11">
        <v>690</v>
      </c>
      <c r="S78" s="11"/>
      <c r="T78" s="11"/>
      <c r="U78" s="11"/>
      <c r="V78" s="11" t="s">
        <v>404</v>
      </c>
      <c r="W78" s="11" t="s">
        <v>405</v>
      </c>
      <c r="X78" s="11" t="s">
        <v>404</v>
      </c>
      <c r="Y78" s="11" t="s">
        <v>405</v>
      </c>
      <c r="Z78" s="11" t="s">
        <v>418</v>
      </c>
      <c r="AA78" s="11" t="s">
        <v>419</v>
      </c>
      <c r="AB78" s="42"/>
      <c r="AC78" s="11">
        <v>202</v>
      </c>
      <c r="AD78" s="10" t="s">
        <v>113</v>
      </c>
      <c r="AE78" s="10" t="s">
        <v>261</v>
      </c>
      <c r="AF78" s="42" t="s">
        <v>52</v>
      </c>
      <c r="AG78" s="70"/>
    </row>
    <row r="79" s="1" customFormat="1" ht="57" customHeight="1" spans="1:33">
      <c r="A79" s="9">
        <v>75</v>
      </c>
      <c r="B79" s="10" t="s">
        <v>437</v>
      </c>
      <c r="C79" s="11" t="s">
        <v>239</v>
      </c>
      <c r="D79" s="11" t="s">
        <v>41</v>
      </c>
      <c r="E79" s="11" t="s">
        <v>400</v>
      </c>
      <c r="F79" s="10" t="s">
        <v>401</v>
      </c>
      <c r="G79" s="11" t="s">
        <v>402</v>
      </c>
      <c r="H79" s="11">
        <v>300</v>
      </c>
      <c r="I79" s="11" t="s">
        <v>219</v>
      </c>
      <c r="J79" s="11">
        <v>420</v>
      </c>
      <c r="K79" s="76"/>
      <c r="L79" s="11">
        <v>420</v>
      </c>
      <c r="M79" s="11"/>
      <c r="N79" s="11"/>
      <c r="O79" s="11" t="s">
        <v>432</v>
      </c>
      <c r="P79" s="11">
        <v>900</v>
      </c>
      <c r="Q79" s="11"/>
      <c r="R79" s="11">
        <v>900</v>
      </c>
      <c r="S79" s="11"/>
      <c r="T79" s="11"/>
      <c r="U79" s="11"/>
      <c r="V79" s="11" t="s">
        <v>404</v>
      </c>
      <c r="W79" s="11" t="s">
        <v>405</v>
      </c>
      <c r="X79" s="11" t="s">
        <v>404</v>
      </c>
      <c r="Y79" s="11" t="s">
        <v>405</v>
      </c>
      <c r="Z79" s="11" t="s">
        <v>110</v>
      </c>
      <c r="AA79" s="11" t="s">
        <v>421</v>
      </c>
      <c r="AB79" s="42"/>
      <c r="AC79" s="11">
        <v>181</v>
      </c>
      <c r="AD79" s="10" t="s">
        <v>113</v>
      </c>
      <c r="AE79" s="10" t="s">
        <v>261</v>
      </c>
      <c r="AF79" s="42" t="s">
        <v>52</v>
      </c>
      <c r="AG79" s="70"/>
    </row>
    <row r="80" s="1" customFormat="1" ht="57" customHeight="1" spans="1:33">
      <c r="A80" s="9">
        <v>76</v>
      </c>
      <c r="B80" s="10" t="s">
        <v>438</v>
      </c>
      <c r="C80" s="11" t="s">
        <v>239</v>
      </c>
      <c r="D80" s="11" t="s">
        <v>41</v>
      </c>
      <c r="E80" s="11" t="s">
        <v>400</v>
      </c>
      <c r="F80" s="10" t="s">
        <v>401</v>
      </c>
      <c r="G80" s="11" t="s">
        <v>402</v>
      </c>
      <c r="H80" s="11">
        <v>210</v>
      </c>
      <c r="I80" s="11" t="s">
        <v>219</v>
      </c>
      <c r="J80" s="11">
        <v>294</v>
      </c>
      <c r="K80" s="76"/>
      <c r="L80" s="11">
        <v>294</v>
      </c>
      <c r="M80" s="11"/>
      <c r="N80" s="11"/>
      <c r="O80" s="11" t="s">
        <v>432</v>
      </c>
      <c r="P80" s="11">
        <v>630</v>
      </c>
      <c r="Q80" s="11"/>
      <c r="R80" s="11">
        <v>630</v>
      </c>
      <c r="S80" s="11"/>
      <c r="T80" s="11"/>
      <c r="U80" s="11"/>
      <c r="V80" s="11" t="s">
        <v>404</v>
      </c>
      <c r="W80" s="11" t="s">
        <v>405</v>
      </c>
      <c r="X80" s="11" t="s">
        <v>404</v>
      </c>
      <c r="Y80" s="11" t="s">
        <v>405</v>
      </c>
      <c r="Z80" s="11" t="s">
        <v>423</v>
      </c>
      <c r="AA80" s="11" t="s">
        <v>424</v>
      </c>
      <c r="AB80" s="42"/>
      <c r="AC80" s="11">
        <v>159</v>
      </c>
      <c r="AD80" s="10" t="s">
        <v>113</v>
      </c>
      <c r="AE80" s="10" t="s">
        <v>261</v>
      </c>
      <c r="AF80" s="42" t="s">
        <v>52</v>
      </c>
      <c r="AG80" s="70"/>
    </row>
    <row r="81" s="1" customFormat="1" ht="57" customHeight="1" spans="1:33">
      <c r="A81" s="9">
        <v>77</v>
      </c>
      <c r="B81" s="10" t="s">
        <v>439</v>
      </c>
      <c r="C81" s="11" t="s">
        <v>239</v>
      </c>
      <c r="D81" s="11" t="s">
        <v>41</v>
      </c>
      <c r="E81" s="11" t="s">
        <v>400</v>
      </c>
      <c r="F81" s="10" t="s">
        <v>401</v>
      </c>
      <c r="G81" s="11" t="s">
        <v>402</v>
      </c>
      <c r="H81" s="11">
        <v>320</v>
      </c>
      <c r="I81" s="11" t="s">
        <v>219</v>
      </c>
      <c r="J81" s="11">
        <v>448</v>
      </c>
      <c r="K81" s="76"/>
      <c r="L81" s="11">
        <v>448</v>
      </c>
      <c r="M81" s="11"/>
      <c r="N81" s="11"/>
      <c r="O81" s="11" t="s">
        <v>432</v>
      </c>
      <c r="P81" s="11">
        <v>960</v>
      </c>
      <c r="Q81" s="11"/>
      <c r="R81" s="11">
        <v>960</v>
      </c>
      <c r="S81" s="11"/>
      <c r="T81" s="11"/>
      <c r="U81" s="11"/>
      <c r="V81" s="11" t="s">
        <v>404</v>
      </c>
      <c r="W81" s="11" t="s">
        <v>405</v>
      </c>
      <c r="X81" s="11" t="s">
        <v>404</v>
      </c>
      <c r="Y81" s="11" t="s">
        <v>405</v>
      </c>
      <c r="Z81" s="11" t="s">
        <v>426</v>
      </c>
      <c r="AA81" s="11" t="s">
        <v>427</v>
      </c>
      <c r="AB81" s="42"/>
      <c r="AC81" s="11">
        <v>182</v>
      </c>
      <c r="AD81" s="10" t="s">
        <v>113</v>
      </c>
      <c r="AE81" s="10" t="s">
        <v>261</v>
      </c>
      <c r="AF81" s="42" t="s">
        <v>52</v>
      </c>
      <c r="AG81" s="70"/>
    </row>
    <row r="82" s="1" customFormat="1" ht="57" customHeight="1" spans="1:33">
      <c r="A82" s="9">
        <v>78</v>
      </c>
      <c r="B82" s="10" t="s">
        <v>440</v>
      </c>
      <c r="C82" s="11" t="s">
        <v>239</v>
      </c>
      <c r="D82" s="11" t="s">
        <v>41</v>
      </c>
      <c r="E82" s="11" t="s">
        <v>400</v>
      </c>
      <c r="F82" s="10" t="s">
        <v>401</v>
      </c>
      <c r="G82" s="11" t="s">
        <v>402</v>
      </c>
      <c r="H82" s="11">
        <v>210</v>
      </c>
      <c r="I82" s="11" t="s">
        <v>219</v>
      </c>
      <c r="J82" s="11">
        <v>294</v>
      </c>
      <c r="K82" s="76"/>
      <c r="L82" s="11">
        <v>294</v>
      </c>
      <c r="M82" s="11"/>
      <c r="N82" s="11"/>
      <c r="O82" s="11" t="s">
        <v>432</v>
      </c>
      <c r="P82" s="11">
        <v>630</v>
      </c>
      <c r="Q82" s="11"/>
      <c r="R82" s="11">
        <v>630</v>
      </c>
      <c r="S82" s="11"/>
      <c r="T82" s="11"/>
      <c r="U82" s="11"/>
      <c r="V82" s="11" t="s">
        <v>404</v>
      </c>
      <c r="W82" s="11" t="s">
        <v>405</v>
      </c>
      <c r="X82" s="11" t="s">
        <v>404</v>
      </c>
      <c r="Y82" s="11" t="s">
        <v>405</v>
      </c>
      <c r="Z82" s="11" t="s">
        <v>429</v>
      </c>
      <c r="AA82" s="11" t="s">
        <v>430</v>
      </c>
      <c r="AB82" s="42"/>
      <c r="AC82" s="11">
        <v>66</v>
      </c>
      <c r="AD82" s="10" t="s">
        <v>113</v>
      </c>
      <c r="AE82" s="10" t="s">
        <v>261</v>
      </c>
      <c r="AF82" s="42" t="s">
        <v>52</v>
      </c>
      <c r="AG82" s="70"/>
    </row>
    <row r="83" s="1" customFormat="1" ht="129" customHeight="1" spans="1:33">
      <c r="A83" s="9">
        <v>79</v>
      </c>
      <c r="B83" s="10" t="s">
        <v>441</v>
      </c>
      <c r="C83" s="11" t="s">
        <v>40</v>
      </c>
      <c r="D83" s="11" t="s">
        <v>442</v>
      </c>
      <c r="E83" s="11" t="s">
        <v>443</v>
      </c>
      <c r="F83" s="10" t="s">
        <v>444</v>
      </c>
      <c r="G83" s="11" t="s">
        <v>265</v>
      </c>
      <c r="H83" s="11">
        <v>680</v>
      </c>
      <c r="I83" s="11" t="s">
        <v>219</v>
      </c>
      <c r="J83" s="11">
        <v>68</v>
      </c>
      <c r="K83" s="39"/>
      <c r="L83" s="11">
        <v>34</v>
      </c>
      <c r="M83" s="11"/>
      <c r="N83" s="11">
        <v>34</v>
      </c>
      <c r="O83" s="11" t="s">
        <v>445</v>
      </c>
      <c r="P83" s="11">
        <v>680</v>
      </c>
      <c r="Q83" s="11">
        <v>680</v>
      </c>
      <c r="R83" s="11">
        <v>0</v>
      </c>
      <c r="S83" s="11"/>
      <c r="T83" s="11"/>
      <c r="U83" s="11">
        <v>0.05</v>
      </c>
      <c r="V83" s="11" t="s">
        <v>283</v>
      </c>
      <c r="W83" s="11" t="s">
        <v>284</v>
      </c>
      <c r="X83" s="11" t="s">
        <v>446</v>
      </c>
      <c r="Y83" s="11" t="s">
        <v>447</v>
      </c>
      <c r="Z83" s="11" t="s">
        <v>446</v>
      </c>
      <c r="AA83" s="11" t="s">
        <v>447</v>
      </c>
      <c r="AB83" s="53"/>
      <c r="AC83" s="11">
        <v>34</v>
      </c>
      <c r="AD83" s="10" t="s">
        <v>113</v>
      </c>
      <c r="AE83" s="10" t="s">
        <v>261</v>
      </c>
      <c r="AF83" s="42" t="s">
        <v>52</v>
      </c>
      <c r="AG83" s="70"/>
    </row>
    <row r="84" s="1" customFormat="1" ht="57" customHeight="1" spans="1:33">
      <c r="A84" s="9">
        <v>80</v>
      </c>
      <c r="B84" s="16" t="s">
        <v>448</v>
      </c>
      <c r="C84" s="17" t="s">
        <v>40</v>
      </c>
      <c r="D84" s="17" t="s">
        <v>449</v>
      </c>
      <c r="E84" s="17" t="s">
        <v>450</v>
      </c>
      <c r="F84" s="16" t="s">
        <v>451</v>
      </c>
      <c r="G84" s="17" t="s">
        <v>452</v>
      </c>
      <c r="H84" s="17">
        <v>2000</v>
      </c>
      <c r="I84" s="17" t="s">
        <v>45</v>
      </c>
      <c r="J84" s="21">
        <v>250</v>
      </c>
      <c r="K84" s="21"/>
      <c r="L84" s="21">
        <v>250</v>
      </c>
      <c r="M84" s="21"/>
      <c r="N84" s="21"/>
      <c r="O84" s="21" t="s">
        <v>453</v>
      </c>
      <c r="P84" s="77">
        <v>400</v>
      </c>
      <c r="Q84" s="21">
        <v>400</v>
      </c>
      <c r="R84" s="77"/>
      <c r="S84" s="77"/>
      <c r="T84" s="77"/>
      <c r="U84" s="77"/>
      <c r="V84" s="21" t="s">
        <v>454</v>
      </c>
      <c r="W84" s="21" t="s">
        <v>455</v>
      </c>
      <c r="X84" s="21" t="s">
        <v>456</v>
      </c>
      <c r="Y84" s="21" t="s">
        <v>457</v>
      </c>
      <c r="Z84" s="21" t="s">
        <v>456</v>
      </c>
      <c r="AA84" s="21" t="s">
        <v>457</v>
      </c>
      <c r="AB84" s="85"/>
      <c r="AC84" s="45">
        <v>250</v>
      </c>
      <c r="AD84" s="59" t="s">
        <v>50</v>
      </c>
      <c r="AE84" s="59" t="s">
        <v>51</v>
      </c>
      <c r="AF84" s="59" t="s">
        <v>52</v>
      </c>
      <c r="AG84" s="70"/>
    </row>
    <row r="85" s="1" customFormat="1" ht="79" customHeight="1" spans="1:33">
      <c r="A85" s="9">
        <v>81</v>
      </c>
      <c r="B85" s="17" t="s">
        <v>458</v>
      </c>
      <c r="C85" s="17" t="s">
        <v>459</v>
      </c>
      <c r="D85" s="17" t="s">
        <v>460</v>
      </c>
      <c r="E85" s="16" t="s">
        <v>461</v>
      </c>
      <c r="F85" s="17" t="s">
        <v>462</v>
      </c>
      <c r="G85" s="17" t="s">
        <v>452</v>
      </c>
      <c r="H85" s="17">
        <v>15762.79</v>
      </c>
      <c r="I85" s="17" t="s">
        <v>45</v>
      </c>
      <c r="J85" s="21">
        <v>748.73</v>
      </c>
      <c r="K85" s="21"/>
      <c r="L85" s="21">
        <v>748.73</v>
      </c>
      <c r="M85" s="21"/>
      <c r="N85" s="21"/>
      <c r="O85" s="77" t="s">
        <v>463</v>
      </c>
      <c r="P85" s="21">
        <v>3153</v>
      </c>
      <c r="Q85" s="77">
        <v>3153</v>
      </c>
      <c r="R85" s="77"/>
      <c r="S85" s="77"/>
      <c r="T85" s="77"/>
      <c r="U85" s="77"/>
      <c r="V85" s="77" t="s">
        <v>454</v>
      </c>
      <c r="W85" s="77" t="s">
        <v>455</v>
      </c>
      <c r="X85" s="21" t="s">
        <v>456</v>
      </c>
      <c r="Y85" s="21" t="s">
        <v>457</v>
      </c>
      <c r="Z85" s="21" t="s">
        <v>464</v>
      </c>
      <c r="AA85" s="86" t="s">
        <v>465</v>
      </c>
      <c r="AB85" s="87"/>
      <c r="AC85" s="45">
        <v>748.73</v>
      </c>
      <c r="AD85" s="59" t="s">
        <v>50</v>
      </c>
      <c r="AE85" s="59" t="s">
        <v>51</v>
      </c>
      <c r="AF85" s="28" t="s">
        <v>52</v>
      </c>
      <c r="AG85" s="70"/>
    </row>
    <row r="86" s="1" customFormat="1" ht="107" customHeight="1" spans="1:33">
      <c r="A86" s="9">
        <v>82</v>
      </c>
      <c r="B86" s="16" t="s">
        <v>466</v>
      </c>
      <c r="C86" s="17" t="s">
        <v>78</v>
      </c>
      <c r="D86" s="17" t="s">
        <v>449</v>
      </c>
      <c r="E86" s="17" t="s">
        <v>450</v>
      </c>
      <c r="F86" s="16" t="s">
        <v>467</v>
      </c>
      <c r="G86" s="17" t="s">
        <v>452</v>
      </c>
      <c r="H86" s="44">
        <v>1065</v>
      </c>
      <c r="I86" s="44" t="s">
        <v>45</v>
      </c>
      <c r="J86" s="8">
        <v>134</v>
      </c>
      <c r="K86" s="8"/>
      <c r="L86" s="8">
        <v>134</v>
      </c>
      <c r="M86" s="8"/>
      <c r="N86" s="8"/>
      <c r="O86" s="8" t="s">
        <v>468</v>
      </c>
      <c r="P86" s="8">
        <v>213</v>
      </c>
      <c r="Q86" s="8">
        <v>213</v>
      </c>
      <c r="R86" s="8"/>
      <c r="S86" s="8"/>
      <c r="T86" s="8"/>
      <c r="U86" s="8"/>
      <c r="V86" s="8" t="s">
        <v>454</v>
      </c>
      <c r="W86" s="8" t="s">
        <v>469</v>
      </c>
      <c r="X86" s="8" t="s">
        <v>470</v>
      </c>
      <c r="Y86" s="8" t="s">
        <v>471</v>
      </c>
      <c r="Z86" s="8" t="s">
        <v>470</v>
      </c>
      <c r="AA86" s="8" t="s">
        <v>471</v>
      </c>
      <c r="AB86" s="68"/>
      <c r="AC86" s="88">
        <v>134</v>
      </c>
      <c r="AD86" s="89" t="s">
        <v>50</v>
      </c>
      <c r="AE86" s="8" t="s">
        <v>51</v>
      </c>
      <c r="AF86" s="8" t="s">
        <v>52</v>
      </c>
      <c r="AG86" s="70"/>
    </row>
    <row r="87" s="1" customFormat="1" ht="96" customHeight="1" spans="1:33">
      <c r="A87" s="9">
        <v>83</v>
      </c>
      <c r="B87" s="16" t="s">
        <v>472</v>
      </c>
      <c r="C87" s="17" t="s">
        <v>78</v>
      </c>
      <c r="D87" s="17" t="s">
        <v>449</v>
      </c>
      <c r="E87" s="17" t="s">
        <v>450</v>
      </c>
      <c r="F87" s="16" t="s">
        <v>473</v>
      </c>
      <c r="G87" s="17" t="s">
        <v>452</v>
      </c>
      <c r="H87" s="44">
        <v>565</v>
      </c>
      <c r="I87" s="44" t="s">
        <v>45</v>
      </c>
      <c r="J87" s="8">
        <v>27</v>
      </c>
      <c r="K87" s="8"/>
      <c r="L87" s="8">
        <v>27</v>
      </c>
      <c r="M87" s="8"/>
      <c r="N87" s="8"/>
      <c r="O87" s="8" t="s">
        <v>463</v>
      </c>
      <c r="P87" s="8">
        <v>213</v>
      </c>
      <c r="Q87" s="8">
        <v>213</v>
      </c>
      <c r="R87" s="19"/>
      <c r="S87" s="19"/>
      <c r="T87" s="19"/>
      <c r="U87" s="19"/>
      <c r="V87" s="8" t="s">
        <v>454</v>
      </c>
      <c r="W87" s="8" t="s">
        <v>469</v>
      </c>
      <c r="X87" s="8" t="s">
        <v>470</v>
      </c>
      <c r="Y87" s="8" t="s">
        <v>471</v>
      </c>
      <c r="Z87" s="8" t="s">
        <v>470</v>
      </c>
      <c r="AA87" s="8" t="s">
        <v>471</v>
      </c>
      <c r="AB87" s="68"/>
      <c r="AC87" s="88">
        <v>27</v>
      </c>
      <c r="AD87" s="89" t="s">
        <v>50</v>
      </c>
      <c r="AE87" s="8" t="s">
        <v>51</v>
      </c>
      <c r="AF87" s="8" t="s">
        <v>52</v>
      </c>
      <c r="AG87" s="70"/>
    </row>
    <row r="88" s="1" customFormat="1" ht="75" customHeight="1" spans="1:33">
      <c r="A88" s="9">
        <v>84</v>
      </c>
      <c r="B88" s="16" t="s">
        <v>474</v>
      </c>
      <c r="C88" s="15" t="s">
        <v>40</v>
      </c>
      <c r="D88" s="15" t="s">
        <v>279</v>
      </c>
      <c r="E88" s="15" t="s">
        <v>42</v>
      </c>
      <c r="F88" s="15" t="s">
        <v>475</v>
      </c>
      <c r="G88" s="15" t="s">
        <v>265</v>
      </c>
      <c r="H88" s="15">
        <v>200</v>
      </c>
      <c r="I88" s="16" t="s">
        <v>476</v>
      </c>
      <c r="J88" s="15">
        <v>24.5</v>
      </c>
      <c r="K88" s="15"/>
      <c r="L88" s="15">
        <v>20.5</v>
      </c>
      <c r="M88" s="15"/>
      <c r="N88" s="15">
        <v>4</v>
      </c>
      <c r="O88" s="15" t="s">
        <v>477</v>
      </c>
      <c r="P88" s="15">
        <v>200</v>
      </c>
      <c r="Q88" s="15">
        <v>180</v>
      </c>
      <c r="R88" s="16">
        <v>20</v>
      </c>
      <c r="S88" s="16"/>
      <c r="T88" s="16"/>
      <c r="U88" s="16" t="s">
        <v>478</v>
      </c>
      <c r="V88" s="11" t="s">
        <v>283</v>
      </c>
      <c r="W88" s="11" t="s">
        <v>284</v>
      </c>
      <c r="X88" s="11" t="s">
        <v>283</v>
      </c>
      <c r="Y88" s="11" t="s">
        <v>284</v>
      </c>
      <c r="Z88" s="16" t="s">
        <v>479</v>
      </c>
      <c r="AA88" s="16" t="s">
        <v>284</v>
      </c>
      <c r="AB88" s="16" t="s">
        <v>93</v>
      </c>
      <c r="AC88" s="15">
        <v>20.5</v>
      </c>
      <c r="AD88" s="16" t="s">
        <v>480</v>
      </c>
      <c r="AE88" s="16" t="s">
        <v>261</v>
      </c>
      <c r="AF88" s="16" t="s">
        <v>52</v>
      </c>
      <c r="AG88" s="70"/>
    </row>
    <row r="89" s="1" customFormat="1" ht="57" customHeight="1" spans="1:33">
      <c r="A89" s="9">
        <v>85</v>
      </c>
      <c r="B89" s="16" t="s">
        <v>481</v>
      </c>
      <c r="C89" s="15" t="s">
        <v>40</v>
      </c>
      <c r="D89" s="15" t="s">
        <v>279</v>
      </c>
      <c r="E89" s="15" t="s">
        <v>42</v>
      </c>
      <c r="F89" s="15" t="s">
        <v>482</v>
      </c>
      <c r="G89" s="15" t="s">
        <v>265</v>
      </c>
      <c r="H89" s="15">
        <v>1350</v>
      </c>
      <c r="I89" s="16" t="s">
        <v>476</v>
      </c>
      <c r="J89" s="15">
        <v>132</v>
      </c>
      <c r="K89" s="15"/>
      <c r="L89" s="15">
        <v>82</v>
      </c>
      <c r="M89" s="15"/>
      <c r="N89" s="15">
        <v>50</v>
      </c>
      <c r="O89" s="15" t="s">
        <v>483</v>
      </c>
      <c r="P89" s="15">
        <v>1350</v>
      </c>
      <c r="Q89" s="15">
        <v>1320</v>
      </c>
      <c r="R89" s="16">
        <v>30</v>
      </c>
      <c r="S89" s="16"/>
      <c r="T89" s="16"/>
      <c r="U89" s="16">
        <v>0.1</v>
      </c>
      <c r="V89" s="11" t="s">
        <v>283</v>
      </c>
      <c r="W89" s="11" t="s">
        <v>284</v>
      </c>
      <c r="X89" s="11" t="s">
        <v>283</v>
      </c>
      <c r="Y89" s="11" t="s">
        <v>284</v>
      </c>
      <c r="Z89" s="16" t="s">
        <v>484</v>
      </c>
      <c r="AA89" s="16" t="s">
        <v>284</v>
      </c>
      <c r="AB89" s="16" t="s">
        <v>93</v>
      </c>
      <c r="AC89" s="15">
        <v>82</v>
      </c>
      <c r="AD89" s="16" t="s">
        <v>480</v>
      </c>
      <c r="AE89" s="16" t="s">
        <v>261</v>
      </c>
      <c r="AF89" s="16" t="s">
        <v>52</v>
      </c>
      <c r="AG89" s="70"/>
    </row>
    <row r="90" s="1" customFormat="1" ht="78" customHeight="1" spans="1:33">
      <c r="A90" s="9">
        <v>86</v>
      </c>
      <c r="B90" s="16" t="s">
        <v>485</v>
      </c>
      <c r="C90" s="15" t="s">
        <v>40</v>
      </c>
      <c r="D90" s="15" t="s">
        <v>279</v>
      </c>
      <c r="E90" s="15" t="s">
        <v>42</v>
      </c>
      <c r="F90" s="15" t="s">
        <v>486</v>
      </c>
      <c r="G90" s="15" t="s">
        <v>265</v>
      </c>
      <c r="H90" s="15">
        <v>400</v>
      </c>
      <c r="I90" s="16" t="s">
        <v>487</v>
      </c>
      <c r="J90" s="15">
        <v>32</v>
      </c>
      <c r="K90" s="15"/>
      <c r="L90" s="15">
        <v>16</v>
      </c>
      <c r="M90" s="15"/>
      <c r="N90" s="15">
        <v>16</v>
      </c>
      <c r="O90" s="15" t="s">
        <v>488</v>
      </c>
      <c r="P90" s="15">
        <v>400</v>
      </c>
      <c r="Q90" s="15">
        <v>260</v>
      </c>
      <c r="R90" s="16">
        <v>140</v>
      </c>
      <c r="S90" s="16"/>
      <c r="T90" s="16"/>
      <c r="U90" s="16"/>
      <c r="V90" s="11" t="s">
        <v>283</v>
      </c>
      <c r="W90" s="11" t="s">
        <v>284</v>
      </c>
      <c r="X90" s="11" t="s">
        <v>283</v>
      </c>
      <c r="Y90" s="11" t="s">
        <v>284</v>
      </c>
      <c r="Z90" s="16" t="s">
        <v>489</v>
      </c>
      <c r="AA90" s="16" t="s">
        <v>284</v>
      </c>
      <c r="AB90" s="16" t="s">
        <v>93</v>
      </c>
      <c r="AC90" s="15">
        <v>16</v>
      </c>
      <c r="AD90" s="16" t="s">
        <v>50</v>
      </c>
      <c r="AE90" s="16" t="s">
        <v>114</v>
      </c>
      <c r="AF90" s="16" t="s">
        <v>52</v>
      </c>
      <c r="AG90" s="70"/>
    </row>
    <row r="91" s="1" customFormat="1" ht="55" customHeight="1" spans="1:33">
      <c r="A91" s="9">
        <v>87</v>
      </c>
      <c r="B91" s="16" t="s">
        <v>490</v>
      </c>
      <c r="C91" s="15" t="s">
        <v>40</v>
      </c>
      <c r="D91" s="15" t="s">
        <v>279</v>
      </c>
      <c r="E91" s="15" t="s">
        <v>42</v>
      </c>
      <c r="F91" s="15" t="s">
        <v>491</v>
      </c>
      <c r="G91" s="15" t="s">
        <v>265</v>
      </c>
      <c r="H91" s="15">
        <v>240</v>
      </c>
      <c r="I91" s="16" t="s">
        <v>259</v>
      </c>
      <c r="J91" s="16">
        <v>120</v>
      </c>
      <c r="K91" s="16"/>
      <c r="L91" s="16">
        <v>120</v>
      </c>
      <c r="M91" s="16"/>
      <c r="N91" s="16"/>
      <c r="O91" s="15" t="s">
        <v>492</v>
      </c>
      <c r="P91" s="16">
        <v>240</v>
      </c>
      <c r="Q91" s="16">
        <v>240</v>
      </c>
      <c r="R91" s="16"/>
      <c r="S91" s="16"/>
      <c r="T91" s="16"/>
      <c r="U91" s="16">
        <v>0.5</v>
      </c>
      <c r="V91" s="11" t="s">
        <v>283</v>
      </c>
      <c r="W91" s="11" t="s">
        <v>284</v>
      </c>
      <c r="X91" s="11" t="s">
        <v>283</v>
      </c>
      <c r="Y91" s="11" t="s">
        <v>284</v>
      </c>
      <c r="Z91" s="11" t="s">
        <v>283</v>
      </c>
      <c r="AA91" s="11" t="s">
        <v>284</v>
      </c>
      <c r="AB91" s="16" t="s">
        <v>93</v>
      </c>
      <c r="AC91" s="16">
        <v>120</v>
      </c>
      <c r="AD91" s="16" t="s">
        <v>247</v>
      </c>
      <c r="AE91" s="16" t="s">
        <v>261</v>
      </c>
      <c r="AF91" s="16" t="s">
        <v>52</v>
      </c>
      <c r="AG91" s="70"/>
    </row>
    <row r="92" s="1" customFormat="1" ht="55" customHeight="1" spans="1:33">
      <c r="A92" s="9">
        <v>88</v>
      </c>
      <c r="B92" s="16" t="s">
        <v>493</v>
      </c>
      <c r="C92" s="15" t="s">
        <v>40</v>
      </c>
      <c r="D92" s="15" t="s">
        <v>279</v>
      </c>
      <c r="E92" s="15" t="s">
        <v>42</v>
      </c>
      <c r="F92" s="15" t="s">
        <v>494</v>
      </c>
      <c r="G92" s="15" t="s">
        <v>265</v>
      </c>
      <c r="H92" s="15">
        <v>1300</v>
      </c>
      <c r="I92" s="16" t="s">
        <v>219</v>
      </c>
      <c r="J92" s="78">
        <v>260</v>
      </c>
      <c r="K92" s="78"/>
      <c r="L92" s="79">
        <v>260</v>
      </c>
      <c r="M92" s="78"/>
      <c r="N92" s="78"/>
      <c r="O92" s="15" t="s">
        <v>495</v>
      </c>
      <c r="P92" s="78">
        <v>1300</v>
      </c>
      <c r="Q92" s="78">
        <v>1300</v>
      </c>
      <c r="R92" s="78"/>
      <c r="S92" s="82"/>
      <c r="T92" s="82"/>
      <c r="U92" s="83">
        <v>0.2</v>
      </c>
      <c r="V92" s="11" t="s">
        <v>283</v>
      </c>
      <c r="W92" s="11" t="s">
        <v>284</v>
      </c>
      <c r="X92" s="11" t="s">
        <v>283</v>
      </c>
      <c r="Y92" s="11" t="s">
        <v>284</v>
      </c>
      <c r="Z92" s="11" t="s">
        <v>283</v>
      </c>
      <c r="AA92" s="11" t="s">
        <v>284</v>
      </c>
      <c r="AB92" s="16" t="s">
        <v>93</v>
      </c>
      <c r="AC92" s="79">
        <v>260</v>
      </c>
      <c r="AD92" s="16" t="s">
        <v>496</v>
      </c>
      <c r="AE92" s="16" t="s">
        <v>497</v>
      </c>
      <c r="AF92" s="16" t="s">
        <v>52</v>
      </c>
      <c r="AG92" s="70"/>
    </row>
    <row r="93" s="1" customFormat="1" ht="55" customHeight="1" spans="1:33">
      <c r="A93" s="9">
        <v>89</v>
      </c>
      <c r="B93" s="16" t="s">
        <v>498</v>
      </c>
      <c r="C93" s="15" t="s">
        <v>40</v>
      </c>
      <c r="D93" s="15" t="s">
        <v>449</v>
      </c>
      <c r="E93" s="15" t="s">
        <v>499</v>
      </c>
      <c r="F93" s="16" t="s">
        <v>500</v>
      </c>
      <c r="G93" s="11" t="s">
        <v>452</v>
      </c>
      <c r="H93" s="11">
        <v>1200</v>
      </c>
      <c r="I93" s="11" t="s">
        <v>45</v>
      </c>
      <c r="J93" s="11">
        <v>150</v>
      </c>
      <c r="K93" s="11"/>
      <c r="L93" s="11">
        <v>150</v>
      </c>
      <c r="M93" s="11"/>
      <c r="N93" s="11"/>
      <c r="O93" s="11" t="s">
        <v>501</v>
      </c>
      <c r="P93" s="11">
        <v>240</v>
      </c>
      <c r="Q93" s="11">
        <v>240</v>
      </c>
      <c r="R93" s="11"/>
      <c r="S93" s="11"/>
      <c r="T93" s="11"/>
      <c r="U93" s="11"/>
      <c r="V93" s="11" t="s">
        <v>454</v>
      </c>
      <c r="W93" s="11" t="s">
        <v>455</v>
      </c>
      <c r="X93" s="11" t="s">
        <v>502</v>
      </c>
      <c r="Y93" s="11" t="s">
        <v>503</v>
      </c>
      <c r="Z93" s="11" t="s">
        <v>502</v>
      </c>
      <c r="AA93" s="11" t="s">
        <v>503</v>
      </c>
      <c r="AB93" s="52" t="s">
        <v>504</v>
      </c>
      <c r="AC93" s="11">
        <v>150</v>
      </c>
      <c r="AD93" s="10" t="s">
        <v>50</v>
      </c>
      <c r="AE93" s="10" t="s">
        <v>51</v>
      </c>
      <c r="AF93" s="42" t="s">
        <v>52</v>
      </c>
      <c r="AG93" s="70"/>
    </row>
    <row r="94" s="1" customFormat="1" ht="55" customHeight="1" spans="1:33">
      <c r="A94" s="9">
        <v>90</v>
      </c>
      <c r="B94" s="16" t="s">
        <v>505</v>
      </c>
      <c r="C94" s="15" t="s">
        <v>40</v>
      </c>
      <c r="D94" s="15" t="s">
        <v>449</v>
      </c>
      <c r="E94" s="15" t="s">
        <v>499</v>
      </c>
      <c r="F94" s="16" t="s">
        <v>506</v>
      </c>
      <c r="G94" s="11" t="s">
        <v>452</v>
      </c>
      <c r="H94" s="11">
        <v>110</v>
      </c>
      <c r="I94" s="11" t="s">
        <v>45</v>
      </c>
      <c r="J94" s="11">
        <v>4.785</v>
      </c>
      <c r="K94" s="11"/>
      <c r="L94" s="11">
        <v>4.785</v>
      </c>
      <c r="M94" s="11"/>
      <c r="N94" s="11"/>
      <c r="O94" s="80">
        <v>0.0435</v>
      </c>
      <c r="P94" s="11">
        <v>22</v>
      </c>
      <c r="Q94" s="11">
        <v>22</v>
      </c>
      <c r="R94" s="11"/>
      <c r="S94" s="11"/>
      <c r="T94" s="11"/>
      <c r="U94" s="11"/>
      <c r="V94" s="11" t="s">
        <v>454</v>
      </c>
      <c r="W94" s="11" t="s">
        <v>455</v>
      </c>
      <c r="X94" s="11" t="s">
        <v>502</v>
      </c>
      <c r="Y94" s="11" t="s">
        <v>503</v>
      </c>
      <c r="Z94" s="11" t="s">
        <v>502</v>
      </c>
      <c r="AA94" s="11" t="s">
        <v>503</v>
      </c>
      <c r="AB94" s="52" t="s">
        <v>504</v>
      </c>
      <c r="AC94" s="11">
        <v>4.785</v>
      </c>
      <c r="AD94" s="10" t="s">
        <v>50</v>
      </c>
      <c r="AE94" s="10" t="s">
        <v>51</v>
      </c>
      <c r="AF94" s="42" t="s">
        <v>52</v>
      </c>
      <c r="AG94" s="70"/>
    </row>
    <row r="95" s="1" customFormat="1" ht="400" customHeight="1" spans="1:33">
      <c r="A95" s="9">
        <v>91</v>
      </c>
      <c r="B95" s="72" t="s">
        <v>507</v>
      </c>
      <c r="C95" s="15" t="s">
        <v>40</v>
      </c>
      <c r="D95" s="18" t="s">
        <v>116</v>
      </c>
      <c r="E95" s="73" t="s">
        <v>508</v>
      </c>
      <c r="F95" s="16" t="s">
        <v>509</v>
      </c>
      <c r="G95" s="74" t="s">
        <v>510</v>
      </c>
      <c r="H95" s="18">
        <v>59</v>
      </c>
      <c r="I95" s="18" t="s">
        <v>511</v>
      </c>
      <c r="J95" s="15">
        <v>200</v>
      </c>
      <c r="K95" s="15"/>
      <c r="L95" s="15">
        <v>200</v>
      </c>
      <c r="M95" s="15"/>
      <c r="N95" s="15"/>
      <c r="O95" s="18" t="s">
        <v>512</v>
      </c>
      <c r="P95" s="15">
        <v>43127</v>
      </c>
      <c r="Q95" s="15">
        <v>27765</v>
      </c>
      <c r="R95" s="84">
        <v>15362</v>
      </c>
      <c r="S95" s="15"/>
      <c r="T95" s="15"/>
      <c r="U95" s="15"/>
      <c r="V95" s="15" t="s">
        <v>513</v>
      </c>
      <c r="W95" s="15" t="s">
        <v>514</v>
      </c>
      <c r="X95" s="15" t="s">
        <v>513</v>
      </c>
      <c r="Y95" s="15" t="s">
        <v>514</v>
      </c>
      <c r="Z95" s="15" t="s">
        <v>513</v>
      </c>
      <c r="AA95" s="15" t="s">
        <v>514</v>
      </c>
      <c r="AB95" s="16"/>
      <c r="AC95" s="16"/>
      <c r="AD95" s="16" t="s">
        <v>515</v>
      </c>
      <c r="AE95" s="16" t="s">
        <v>516</v>
      </c>
      <c r="AF95" s="28" t="s">
        <v>52</v>
      </c>
      <c r="AG95" s="95"/>
    </row>
    <row r="96" s="1" customFormat="1" ht="79" customHeight="1" spans="1:33">
      <c r="A96" s="9">
        <v>92</v>
      </c>
      <c r="B96" s="10" t="s">
        <v>517</v>
      </c>
      <c r="C96" s="11" t="s">
        <v>78</v>
      </c>
      <c r="D96" s="11" t="s">
        <v>231</v>
      </c>
      <c r="E96" s="11" t="s">
        <v>518</v>
      </c>
      <c r="F96" s="20" t="s">
        <v>519</v>
      </c>
      <c r="G96" s="29" t="s">
        <v>299</v>
      </c>
      <c r="H96" s="29">
        <v>20000</v>
      </c>
      <c r="I96" s="11" t="s">
        <v>487</v>
      </c>
      <c r="J96" s="11">
        <v>20000</v>
      </c>
      <c r="K96" s="11">
        <v>0</v>
      </c>
      <c r="L96" s="11"/>
      <c r="M96" s="11">
        <v>5000</v>
      </c>
      <c r="N96" s="11">
        <v>15000</v>
      </c>
      <c r="O96" s="29"/>
      <c r="P96" s="11">
        <v>800</v>
      </c>
      <c r="Q96" s="11">
        <v>500</v>
      </c>
      <c r="R96" s="11">
        <v>300</v>
      </c>
      <c r="S96" s="11">
        <v>200</v>
      </c>
      <c r="T96" s="11">
        <v>600</v>
      </c>
      <c r="U96" s="11">
        <v>3</v>
      </c>
      <c r="V96" s="11" t="s">
        <v>520</v>
      </c>
      <c r="W96" s="11" t="s">
        <v>521</v>
      </c>
      <c r="X96" s="11" t="s">
        <v>520</v>
      </c>
      <c r="Y96" s="11" t="s">
        <v>521</v>
      </c>
      <c r="Z96" s="11" t="s">
        <v>522</v>
      </c>
      <c r="AA96" s="11" t="s">
        <v>523</v>
      </c>
      <c r="AB96" s="52" t="s">
        <v>524</v>
      </c>
      <c r="AC96" s="10"/>
      <c r="AD96" s="90" t="s">
        <v>525</v>
      </c>
      <c r="AE96" s="90" t="s">
        <v>526</v>
      </c>
      <c r="AF96" s="40" t="s">
        <v>214</v>
      </c>
      <c r="AG96" s="70"/>
    </row>
    <row r="97" s="1" customFormat="1" ht="251" customHeight="1" spans="1:33">
      <c r="A97" s="9">
        <v>93</v>
      </c>
      <c r="B97" s="16" t="s">
        <v>527</v>
      </c>
      <c r="C97" s="17" t="s">
        <v>78</v>
      </c>
      <c r="D97" s="17" t="s">
        <v>231</v>
      </c>
      <c r="E97" s="17" t="s">
        <v>528</v>
      </c>
      <c r="F97" s="17" t="s">
        <v>529</v>
      </c>
      <c r="G97" s="17" t="s">
        <v>234</v>
      </c>
      <c r="H97" s="24">
        <v>9337.88</v>
      </c>
      <c r="I97" s="24"/>
      <c r="J97" s="17">
        <v>348.3384</v>
      </c>
      <c r="K97" s="17"/>
      <c r="L97" s="17">
        <v>348.3384</v>
      </c>
      <c r="M97" s="17"/>
      <c r="N97" s="17"/>
      <c r="O97" s="17" t="s">
        <v>530</v>
      </c>
      <c r="P97" s="24">
        <v>2214</v>
      </c>
      <c r="Q97" s="24">
        <v>2214</v>
      </c>
      <c r="R97" s="17"/>
      <c r="S97" s="17"/>
      <c r="T97" s="17"/>
      <c r="U97" s="17"/>
      <c r="V97" s="11" t="s">
        <v>531</v>
      </c>
      <c r="W97" s="11" t="s">
        <v>532</v>
      </c>
      <c r="X97" s="11" t="s">
        <v>531</v>
      </c>
      <c r="Y97" s="11" t="s">
        <v>532</v>
      </c>
      <c r="Z97" s="17" t="s">
        <v>533</v>
      </c>
      <c r="AA97" s="17" t="s">
        <v>534</v>
      </c>
      <c r="AB97" s="15" t="s">
        <v>535</v>
      </c>
      <c r="AC97" s="17">
        <v>348.3384</v>
      </c>
      <c r="AD97" s="17" t="s">
        <v>536</v>
      </c>
      <c r="AE97" s="60" t="s">
        <v>537</v>
      </c>
      <c r="AF97" s="43" t="s">
        <v>66</v>
      </c>
      <c r="AG97" s="70"/>
    </row>
    <row r="98" s="1" customFormat="1" ht="79" customHeight="1" spans="1:33">
      <c r="A98" s="9">
        <v>94</v>
      </c>
      <c r="B98" s="16" t="s">
        <v>538</v>
      </c>
      <c r="C98" s="30" t="s">
        <v>78</v>
      </c>
      <c r="D98" s="17" t="s">
        <v>41</v>
      </c>
      <c r="E98" s="17" t="s">
        <v>539</v>
      </c>
      <c r="F98" s="17" t="s">
        <v>540</v>
      </c>
      <c r="G98" s="17" t="s">
        <v>81</v>
      </c>
      <c r="H98" s="24">
        <v>9</v>
      </c>
      <c r="I98" s="24" t="s">
        <v>259</v>
      </c>
      <c r="J98" s="17">
        <v>1000</v>
      </c>
      <c r="K98" s="17"/>
      <c r="L98" s="17">
        <v>1000</v>
      </c>
      <c r="M98" s="17"/>
      <c r="N98" s="17"/>
      <c r="O98" s="17" t="s">
        <v>541</v>
      </c>
      <c r="P98" s="24">
        <v>102000</v>
      </c>
      <c r="Q98" s="24">
        <v>54230</v>
      </c>
      <c r="R98" s="17">
        <v>47770</v>
      </c>
      <c r="S98" s="17"/>
      <c r="T98" s="17"/>
      <c r="U98" s="17">
        <v>0.01</v>
      </c>
      <c r="V98" s="11" t="s">
        <v>542</v>
      </c>
      <c r="W98" s="11" t="s">
        <v>543</v>
      </c>
      <c r="X98" s="11" t="s">
        <v>542</v>
      </c>
      <c r="Y98" s="11" t="s">
        <v>543</v>
      </c>
      <c r="Z98" s="17" t="s">
        <v>375</v>
      </c>
      <c r="AA98" s="17" t="s">
        <v>544</v>
      </c>
      <c r="AB98" s="15" t="s">
        <v>93</v>
      </c>
      <c r="AC98" s="43">
        <v>400</v>
      </c>
      <c r="AD98" s="43" t="s">
        <v>545</v>
      </c>
      <c r="AE98" s="66" t="s">
        <v>76</v>
      </c>
      <c r="AF98" s="43" t="s">
        <v>214</v>
      </c>
      <c r="AG98" s="70"/>
    </row>
    <row r="99" s="1" customFormat="1" ht="79" customHeight="1" spans="1:33">
      <c r="A99" s="15">
        <v>95</v>
      </c>
      <c r="B99" s="16" t="s">
        <v>546</v>
      </c>
      <c r="C99" s="30" t="s">
        <v>239</v>
      </c>
      <c r="D99" s="17" t="s">
        <v>54</v>
      </c>
      <c r="E99" s="17" t="s">
        <v>263</v>
      </c>
      <c r="F99" s="17" t="s">
        <v>547</v>
      </c>
      <c r="G99" s="17" t="s">
        <v>57</v>
      </c>
      <c r="H99" s="24">
        <v>1270.263</v>
      </c>
      <c r="I99" s="24" t="s">
        <v>45</v>
      </c>
      <c r="J99" s="17">
        <v>113141</v>
      </c>
      <c r="K99" s="17">
        <v>12225</v>
      </c>
      <c r="L99" s="17">
        <v>31220</v>
      </c>
      <c r="M99" s="17">
        <v>69696</v>
      </c>
      <c r="N99" s="17"/>
      <c r="O99" s="17"/>
      <c r="P99" s="15">
        <v>118814</v>
      </c>
      <c r="Q99" s="15">
        <v>75600</v>
      </c>
      <c r="R99" s="15">
        <v>43214</v>
      </c>
      <c r="S99" s="17"/>
      <c r="T99" s="17"/>
      <c r="U99" s="17"/>
      <c r="V99" s="11" t="s">
        <v>548</v>
      </c>
      <c r="W99" s="11" t="s">
        <v>549</v>
      </c>
      <c r="X99" s="11" t="s">
        <v>548</v>
      </c>
      <c r="Y99" s="11" t="s">
        <v>549</v>
      </c>
      <c r="Z99" s="12" t="s">
        <v>550</v>
      </c>
      <c r="AA99" s="12" t="s">
        <v>551</v>
      </c>
      <c r="AB99" s="52" t="s">
        <v>552</v>
      </c>
      <c r="AC99" s="91"/>
      <c r="AD99" s="92" t="s">
        <v>553</v>
      </c>
      <c r="AE99" s="92" t="s">
        <v>554</v>
      </c>
      <c r="AF99" s="52" t="s">
        <v>552</v>
      </c>
      <c r="AG99" s="70"/>
    </row>
    <row r="100" s="1" customFormat="1" ht="79" customHeight="1" spans="1:33">
      <c r="A100" s="9">
        <v>96</v>
      </c>
      <c r="B100" s="16" t="s">
        <v>555</v>
      </c>
      <c r="C100" s="17" t="s">
        <v>78</v>
      </c>
      <c r="D100" s="17" t="s">
        <v>556</v>
      </c>
      <c r="E100" s="17" t="s">
        <v>42</v>
      </c>
      <c r="F100" s="16" t="s">
        <v>557</v>
      </c>
      <c r="G100" s="17" t="s">
        <v>44</v>
      </c>
      <c r="H100" s="75">
        <v>1</v>
      </c>
      <c r="I100" s="17" t="s">
        <v>558</v>
      </c>
      <c r="J100" s="21">
        <v>200</v>
      </c>
      <c r="K100" s="21"/>
      <c r="L100" s="21">
        <v>200</v>
      </c>
      <c r="M100" s="21"/>
      <c r="N100" s="21"/>
      <c r="O100" s="21" t="s">
        <v>559</v>
      </c>
      <c r="P100" s="21">
        <v>5920</v>
      </c>
      <c r="Q100" s="21">
        <v>5920</v>
      </c>
      <c r="R100" s="21"/>
      <c r="S100" s="21"/>
      <c r="T100" s="21"/>
      <c r="U100" s="21"/>
      <c r="V100" s="11" t="s">
        <v>302</v>
      </c>
      <c r="W100" s="11" t="s">
        <v>303</v>
      </c>
      <c r="X100" s="11" t="s">
        <v>302</v>
      </c>
      <c r="Y100" s="11" t="s">
        <v>303</v>
      </c>
      <c r="Z100" s="11" t="s">
        <v>302</v>
      </c>
      <c r="AA100" s="11" t="s">
        <v>303</v>
      </c>
      <c r="AB100" s="11"/>
      <c r="AC100" s="93"/>
      <c r="AD100" s="59" t="s">
        <v>560</v>
      </c>
      <c r="AE100" s="59" t="s">
        <v>561</v>
      </c>
      <c r="AF100" s="59" t="s">
        <v>52</v>
      </c>
      <c r="AG100" s="96"/>
    </row>
    <row r="101" s="1" customFormat="1" ht="79" customHeight="1" spans="1:33">
      <c r="A101" s="9">
        <v>97</v>
      </c>
      <c r="B101" s="10" t="s">
        <v>562</v>
      </c>
      <c r="C101" s="11" t="s">
        <v>78</v>
      </c>
      <c r="D101" s="11" t="s">
        <v>231</v>
      </c>
      <c r="E101" s="11" t="s">
        <v>323</v>
      </c>
      <c r="F101" s="10" t="s">
        <v>563</v>
      </c>
      <c r="G101" s="11" t="s">
        <v>234</v>
      </c>
      <c r="H101" s="11">
        <v>50000</v>
      </c>
      <c r="I101" s="11" t="s">
        <v>219</v>
      </c>
      <c r="J101" s="11">
        <v>500</v>
      </c>
      <c r="K101" s="11"/>
      <c r="L101" s="11">
        <v>500</v>
      </c>
      <c r="M101" s="11">
        <v>0</v>
      </c>
      <c r="N101" s="11">
        <v>0</v>
      </c>
      <c r="O101" s="11" t="s">
        <v>564</v>
      </c>
      <c r="P101" s="11">
        <v>30000</v>
      </c>
      <c r="Q101" s="11">
        <v>15000</v>
      </c>
      <c r="R101" s="11">
        <v>15000</v>
      </c>
      <c r="S101" s="11">
        <v>5000</v>
      </c>
      <c r="T101" s="11">
        <v>90</v>
      </c>
      <c r="U101" s="11">
        <v>0.1</v>
      </c>
      <c r="V101" s="11" t="s">
        <v>565</v>
      </c>
      <c r="W101" s="11" t="s">
        <v>327</v>
      </c>
      <c r="X101" s="11" t="s">
        <v>565</v>
      </c>
      <c r="Y101" s="11" t="s">
        <v>327</v>
      </c>
      <c r="Z101" s="11" t="s">
        <v>565</v>
      </c>
      <c r="AA101" s="11" t="s">
        <v>327</v>
      </c>
      <c r="AB101" s="28" t="s">
        <v>566</v>
      </c>
      <c r="AC101" s="11"/>
      <c r="AD101" s="10" t="s">
        <v>113</v>
      </c>
      <c r="AE101" s="10" t="s">
        <v>261</v>
      </c>
      <c r="AF101" s="28" t="s">
        <v>52</v>
      </c>
      <c r="AG101" s="28"/>
    </row>
    <row r="102" s="1" customFormat="1" ht="129" customHeight="1" spans="1:33">
      <c r="A102" s="9">
        <v>98</v>
      </c>
      <c r="B102" s="16" t="s">
        <v>567</v>
      </c>
      <c r="C102" s="17" t="s">
        <v>40</v>
      </c>
      <c r="D102" s="17" t="s">
        <v>41</v>
      </c>
      <c r="E102" s="49" t="s">
        <v>568</v>
      </c>
      <c r="F102" s="16" t="s">
        <v>569</v>
      </c>
      <c r="G102" s="49" t="s">
        <v>44</v>
      </c>
      <c r="H102" s="17">
        <v>1</v>
      </c>
      <c r="I102" s="17" t="s">
        <v>570</v>
      </c>
      <c r="J102" s="17">
        <v>40.03</v>
      </c>
      <c r="K102" s="17">
        <v>24.018</v>
      </c>
      <c r="L102" s="17">
        <v>16.012</v>
      </c>
      <c r="M102" s="17"/>
      <c r="N102" s="63"/>
      <c r="O102" s="17"/>
      <c r="P102" s="17"/>
      <c r="Q102" s="17"/>
      <c r="R102" s="17"/>
      <c r="S102" s="17"/>
      <c r="T102" s="17"/>
      <c r="U102" s="49"/>
      <c r="V102" s="17" t="s">
        <v>571</v>
      </c>
      <c r="W102" s="17" t="s">
        <v>572</v>
      </c>
      <c r="X102" s="17" t="s">
        <v>571</v>
      </c>
      <c r="Y102" s="17" t="s">
        <v>572</v>
      </c>
      <c r="Z102" s="17" t="s">
        <v>571</v>
      </c>
      <c r="AA102" s="17" t="s">
        <v>572</v>
      </c>
      <c r="AB102" s="15" t="s">
        <v>74</v>
      </c>
      <c r="AC102" s="19"/>
      <c r="AD102" s="66" t="s">
        <v>545</v>
      </c>
      <c r="AE102" s="43" t="s">
        <v>369</v>
      </c>
      <c r="AF102" s="43" t="s">
        <v>66</v>
      </c>
      <c r="AG102" s="70"/>
    </row>
    <row r="103" s="1" customFormat="1" ht="20" customHeight="1" spans="1:33">
      <c r="A103" s="17" t="s">
        <v>573</v>
      </c>
      <c r="B103" s="17"/>
      <c r="C103" s="17"/>
      <c r="D103" s="17"/>
      <c r="E103" s="17"/>
      <c r="F103" s="16"/>
      <c r="G103" s="17"/>
      <c r="H103" s="17"/>
      <c r="I103" s="17"/>
      <c r="J103" s="17">
        <f>SUM(J5:J100)</f>
        <v>217775.0624</v>
      </c>
      <c r="K103" s="17">
        <f t="shared" ref="K103:AC103" si="4">SUM(K5:K100)</f>
        <v>34547.566564</v>
      </c>
      <c r="L103" s="81">
        <f t="shared" si="4"/>
        <v>83663.985836</v>
      </c>
      <c r="M103" s="17">
        <f t="shared" si="4"/>
        <v>74711.66</v>
      </c>
      <c r="N103" s="17">
        <f t="shared" si="4"/>
        <v>24851.85</v>
      </c>
      <c r="O103" s="17"/>
      <c r="P103" s="17">
        <f t="shared" si="4"/>
        <v>1028447</v>
      </c>
      <c r="Q103" s="17">
        <f t="shared" si="4"/>
        <v>698237</v>
      </c>
      <c r="R103" s="17">
        <f t="shared" si="4"/>
        <v>330210</v>
      </c>
      <c r="S103" s="17">
        <f t="shared" si="4"/>
        <v>14032</v>
      </c>
      <c r="T103" s="17">
        <f t="shared" si="4"/>
        <v>2610.1</v>
      </c>
      <c r="U103" s="17"/>
      <c r="V103" s="17"/>
      <c r="W103" s="17"/>
      <c r="X103" s="17"/>
      <c r="Y103" s="17"/>
      <c r="Z103" s="17"/>
      <c r="AA103" s="17"/>
      <c r="AB103" s="17"/>
      <c r="AC103" s="17">
        <f t="shared" si="4"/>
        <v>17372.7334</v>
      </c>
      <c r="AD103" s="94"/>
      <c r="AE103" s="94"/>
      <c r="AF103" s="94"/>
      <c r="AG103" s="63"/>
    </row>
    <row r="104" s="3" customFormat="1" customHeight="1" spans="1:254">
      <c r="A104" s="1"/>
      <c r="B104" s="1"/>
      <c r="C104" s="1"/>
      <c r="D104" s="4"/>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3" customFormat="1" customHeight="1" spans="1:254">
      <c r="A105" s="1"/>
      <c r="B105" s="1"/>
      <c r="C105" s="1"/>
      <c r="D105" s="4"/>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3" customFormat="1" customHeight="1" spans="1:254">
      <c r="A106" s="1"/>
      <c r="B106" s="1"/>
      <c r="C106" s="1"/>
      <c r="D106" s="4"/>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3" customFormat="1" customHeight="1" spans="1:254">
      <c r="A107" s="1"/>
      <c r="B107" s="1"/>
      <c r="C107" s="1"/>
      <c r="D107" s="4"/>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3" customFormat="1" customHeight="1" spans="1:254">
      <c r="A108" s="1"/>
      <c r="B108" s="1"/>
      <c r="C108" s="1"/>
      <c r="D108" s="4"/>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3" customFormat="1" customHeight="1" spans="1:254">
      <c r="A109" s="1"/>
      <c r="B109" s="1"/>
      <c r="C109" s="1"/>
      <c r="D109" s="4"/>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3" customFormat="1" customHeight="1" spans="1:254">
      <c r="A110" s="1"/>
      <c r="B110" s="1"/>
      <c r="C110" s="1"/>
      <c r="D110" s="4"/>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3" customFormat="1" customHeight="1" spans="1:254">
      <c r="A111" s="1"/>
      <c r="B111" s="1"/>
      <c r="C111" s="1"/>
      <c r="D111" s="4"/>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3" customFormat="1" customHeight="1" spans="1:254">
      <c r="A112" s="1"/>
      <c r="B112" s="1"/>
      <c r="C112" s="1"/>
      <c r="D112" s="4"/>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3" customFormat="1" customHeight="1" spans="1:254">
      <c r="A113" s="1"/>
      <c r="B113" s="1"/>
      <c r="C113" s="1"/>
      <c r="D113" s="4"/>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3" customFormat="1" customHeight="1" spans="1:254">
      <c r="A114" s="1"/>
      <c r="B114" s="1"/>
      <c r="C114" s="1"/>
      <c r="D114" s="4"/>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3" customFormat="1" customHeight="1" spans="1:254">
      <c r="A115" s="1"/>
      <c r="B115" s="1"/>
      <c r="C115" s="1"/>
      <c r="D115" s="4"/>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sheetData>
  <autoFilter ref="A4:XEZ103">
    <extLst/>
  </autoFilter>
  <mergeCells count="22">
    <mergeCell ref="A1:AG1"/>
    <mergeCell ref="A2:K2"/>
    <mergeCell ref="U2:AA2"/>
    <mergeCell ref="AC2:AF2"/>
    <mergeCell ref="B3:I3"/>
    <mergeCell ref="J3:N3"/>
    <mergeCell ref="P3:R3"/>
    <mergeCell ref="S3:T3"/>
    <mergeCell ref="V3:W3"/>
    <mergeCell ref="X3:Y3"/>
    <mergeCell ref="Z3:AA3"/>
    <mergeCell ref="A103:B103"/>
    <mergeCell ref="A3:A4"/>
    <mergeCell ref="O3:O4"/>
    <mergeCell ref="U3:U4"/>
    <mergeCell ref="AB3:AB4"/>
    <mergeCell ref="AC3:AC4"/>
    <mergeCell ref="AC7:AC9"/>
    <mergeCell ref="AD3:AD4"/>
    <mergeCell ref="AE3:AE4"/>
    <mergeCell ref="AF3:AF4"/>
    <mergeCell ref="AG3:AG4"/>
  </mergeCells>
  <pageMargins left="0.357638888888889" right="0.161111111111111" top="0.60625" bottom="0.60625" header="0.511805555555556" footer="0.511805555555556"/>
  <pageSetup paperSize="9" scale="7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3月报备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2018-11-25T06:38:00Z</dcterms:created>
  <dcterms:modified xsi:type="dcterms:W3CDTF">2019-04-01T07:37:24Z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