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85" windowHeight="11475" firstSheet="4" activeTab="8"/>
  </bookViews>
  <sheets>
    <sheet name="1.调整预算收支总表" sheetId="1" r:id="rId1"/>
    <sheet name="2.调整预算收入总表" sheetId="2" r:id="rId2"/>
    <sheet name="3.调整预算支出总表" sheetId="3" r:id="rId3"/>
    <sheet name="4.财政拨款收支总表" sheetId="4" r:id="rId4"/>
    <sheet name="5.一般公共预算支出表" sheetId="5" r:id="rId5"/>
    <sheet name="6.一般公共预算安排基本支出分经济科目表" sheetId="6" r:id="rId6"/>
    <sheet name="7.三公经费支出表" sheetId="10" r:id="rId7"/>
    <sheet name="8.机关运行经费" sheetId="11" r:id="rId8"/>
    <sheet name="9.项目支出调整预算表（本年预算）" sheetId="12" r:id="rId9"/>
    <sheet name="10.项目支出预算表（上年结转）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<sst xmlns="http://schemas.openxmlformats.org/spreadsheetml/2006/main" count="566" uniqueCount="285">
  <si>
    <t>调整预算公开表1</t>
  </si>
  <si>
    <t>2024年调整预算收支总表</t>
  </si>
  <si>
    <t>部门名称：石楼县义牒镇人民政府（部门）</t>
  </si>
  <si>
    <t>单位：万元</t>
  </si>
  <si>
    <t>收入</t>
  </si>
  <si>
    <t>支出</t>
  </si>
  <si>
    <t>项目</t>
  </si>
  <si>
    <t>年初预算</t>
  </si>
  <si>
    <t>调整预算</t>
  </si>
  <si>
    <t>当年预算安排</t>
  </si>
  <si>
    <t>上年结转安排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</si>
  <si>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</si>
  <si>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</si>
  <si>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</si>
  <si>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</si>
  <si>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</si>
  <si>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</si>
  <si>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</si>
  <si>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</si>
  <si>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五、单位资金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</si>
  <si>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</si>
  <si>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</si>
  <si>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</si>
  <si>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</si>
  <si>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</si>
  <si>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</si>
  <si>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</si>
  <si>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</si>
  <si>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</si>
  <si>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</si>
  <si>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</si>
  <si>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</si>
  <si>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</si>
  <si>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</si>
  <si>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</si>
  <si>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</si>
  <si>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</si>
  <si>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</si>
  <si>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</si>
  <si>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</si>
  <si>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</si>
  <si>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</si>
  <si>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</si>
  <si>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</si>
  <si>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</si>
  <si>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</si>
  <si>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</si>
  <si>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</si>
  <si>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 xml:space="preserve">    上年结转</t>
  </si>
  <si>
    <t xml:space="preserve">    年终结转</t>
  </si>
  <si>
    <t>收入总计</t>
  </si>
  <si>
    <t>支出总计</t>
  </si>
  <si>
    <t>调整预算公开表2</t>
  </si>
  <si>
    <t>2024年调整预算收入总表</t>
  </si>
  <si>
    <t>本年收入</t>
  </si>
  <si>
    <t>上年结转</t>
  </si>
  <si>
    <t>科目编码</t>
  </si>
  <si>
    <t>科目名称</t>
  </si>
  <si>
    <t>合计</t>
  </si>
  <si>
    <t>一般公共预算</t>
  </si>
  <si>
    <t>政府性基金</t>
  </si>
  <si>
    <t>国有资本经营预算</t>
  </si>
  <si>
    <t>财政专户管理资金</t>
  </si>
  <si>
    <t>单位资金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</si>
  <si>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</si>
  <si>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</si>
  <si>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</si>
  <si>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</si>
  <si>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</si>
  <si>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</si>
  <si>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</si>
  <si>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</si>
  <si>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2010303</t>
  </si>
  <si>
    <t>机关服务</t>
  </si>
  <si>
    <t>基础设施建设</t>
  </si>
  <si>
    <t>党委办公室及相关机构事务</t>
  </si>
  <si>
    <t>宣传事务</t>
  </si>
  <si>
    <t>其他宣传事务支出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</si>
  <si>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</si>
  <si>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</si>
  <si>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</si>
  <si>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</si>
  <si>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</si>
  <si>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</si>
  <si>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临时救助</t>
  </si>
  <si>
    <t>社会福利和救助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</si>
  <si>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</si>
  <si>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</si>
  <si>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</si>
  <si>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</si>
  <si>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</si>
  <si>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</si>
  <si>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</si>
  <si>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</si>
  <si>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</si>
  <si>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</si>
  <si>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211</t>
  </si>
  <si>
    <t>节能环保支出</t>
  </si>
  <si>
    <t>21104</t>
  </si>
  <si>
    <t>自然生态保护</t>
  </si>
  <si>
    <t>2110401</t>
  </si>
  <si>
    <t>生态保护</t>
  </si>
  <si>
    <t>农村环境保护</t>
  </si>
  <si>
    <t>213</t>
  </si>
  <si>
    <t>农林水支出</t>
  </si>
  <si>
    <t>21301</t>
  </si>
  <si>
    <t>农业农村</t>
  </si>
  <si>
    <t>2130199</t>
  </si>
  <si>
    <t>其他农业农村支出</t>
  </si>
  <si>
    <t>21302</t>
  </si>
  <si>
    <t>林业和草原</t>
  </si>
  <si>
    <t>2130205</t>
  </si>
  <si>
    <t>森林资源培育</t>
  </si>
  <si>
    <t>森林生态效益补偿</t>
  </si>
  <si>
    <t>2130238</t>
  </si>
  <si>
    <t>退耕还林还草</t>
  </si>
  <si>
    <t>其他林业和草原支出</t>
  </si>
  <si>
    <t>21305</t>
  </si>
  <si>
    <t>巩固脱贫攻坚成果衔接乡村振兴</t>
  </si>
  <si>
    <t>2130504</t>
  </si>
  <si>
    <t>农村基础设施建设</t>
  </si>
  <si>
    <t>2130599</t>
  </si>
  <si>
    <t>其他巩固脱贫攻坚成果衔接乡村振兴支出</t>
  </si>
  <si>
    <t>21307</t>
  </si>
  <si>
    <t>农村综合改革</t>
  </si>
  <si>
    <t>对村级公益事业建设的补助</t>
  </si>
  <si>
    <t>2130705</t>
  </si>
  <si>
    <t>对村民委员会和村党支部的补助</t>
  </si>
  <si>
    <t>农村综合改革示范试点补助</t>
  </si>
  <si>
    <t>221</t>
  </si>
  <si>
    <t>住房保障支出</t>
  </si>
  <si>
    <t>22102</t>
  </si>
  <si>
    <t>住房改革支出</t>
  </si>
  <si>
    <t>2210201</t>
  </si>
  <si>
    <t>住房公积金</t>
  </si>
  <si>
    <t>灾害防治应急管理支出</t>
  </si>
  <si>
    <t>自然灾害防治</t>
  </si>
  <si>
    <t>地质灾害防治</t>
  </si>
  <si>
    <t>自然灾害救灾及恢复重建支出</t>
  </si>
  <si>
    <t>自然灾害救灾补助</t>
  </si>
  <si>
    <t>调整预算公开表3</t>
  </si>
  <si>
    <t>2024年调整预算支出总表</t>
  </si>
  <si>
    <t>2024年调整预算数</t>
  </si>
  <si>
    <t>基本支出</t>
  </si>
  <si>
    <t>项目支出</t>
  </si>
  <si>
    <t>调整预算公开表4</t>
  </si>
  <si>
    <t>预算公开表4</t>
  </si>
  <si>
    <t>2024年财政拨款收支总表</t>
  </si>
  <si>
    <t>金额</t>
  </si>
  <si>
    <t>小计</t>
  </si>
  <si>
    <t>政府性基金预算</t>
  </si>
  <si>
    <t>上年财政拨款结转</t>
  </si>
  <si>
    <t>年终结转</t>
  </si>
  <si>
    <t>调整预算公开表5</t>
  </si>
  <si>
    <t>2024年一般公共预算支出调整预算表（不含上年结转）</t>
  </si>
  <si>
    <t>2024年预算数</t>
  </si>
  <si>
    <t>调整预算公开表6</t>
  </si>
  <si>
    <t>预算公开表6</t>
  </si>
  <si>
    <t>2024年一般公共预算安排基本支出分经济科目表（不含上年结转）</t>
  </si>
  <si>
    <t>部门预算支出经济科目名称</t>
  </si>
  <si>
    <t>政府预算支出经济科目名称</t>
  </si>
  <si>
    <t>备注</t>
  </si>
  <si>
    <t>人员经费</t>
  </si>
  <si>
    <t>公用经费</t>
  </si>
  <si>
    <t>工资福利支出</t>
  </si>
  <si>
    <t xml:space="preserve">    </t>
  </si>
  <si>
    <t xml:space="preserve">    基本工资</t>
  </si>
  <si>
    <t xml:space="preserve">    工资奖金津补贴</t>
  </si>
  <si>
    <t xml:space="preserve">    津贴补贴</t>
  </si>
  <si>
    <t xml:space="preserve">    奖金</t>
  </si>
  <si>
    <t xml:space="preserve">    绩效工资</t>
  </si>
  <si>
    <t xml:space="preserve">    工资福利支出</t>
  </si>
  <si>
    <t xml:space="preserve">    机关事业单位基本养老保险缴费</t>
  </si>
  <si>
    <t xml:space="preserve">    社会保障缴费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</si>
  <si>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</si>
  <si>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</si>
  <si>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</si>
  <si>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</si>
  <si>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生活补助</t>
  </si>
  <si>
    <t>商品和服务支出</t>
  </si>
  <si>
    <t xml:space="preserve">    办公费</t>
  </si>
  <si>
    <t xml:space="preserve">    办公经费</t>
  </si>
  <si>
    <t xml:space="preserve">    印刷费</t>
  </si>
  <si>
    <t xml:space="preserve">    电费</t>
  </si>
  <si>
    <t xml:space="preserve">    差旅费</t>
  </si>
  <si>
    <t xml:space="preserve">    工会经费</t>
  </si>
  <si>
    <t xml:space="preserve">    福利费</t>
  </si>
  <si>
    <t xml:space="preserve">    邮电费</t>
  </si>
  <si>
    <t xml:space="preserve">    租赁费</t>
  </si>
  <si>
    <t xml:space="preserve">    劳务费</t>
  </si>
  <si>
    <t xml:space="preserve">    其他交通费用</t>
  </si>
  <si>
    <t xml:space="preserve">    其他商品和服务支出</t>
  </si>
  <si>
    <t>调整预算公开表7</t>
  </si>
  <si>
    <t>2024年财政拨款安排“三公”经费支出调整预算表</t>
  </si>
  <si>
    <t>单位:万元</t>
  </si>
  <si>
    <t>因公出国（境）费</t>
  </si>
  <si>
    <t>公务接待费</t>
  </si>
  <si>
    <t>公务用车购置及运行费</t>
  </si>
  <si>
    <t xml:space="preserve"> ①公务用车购置费</t>
  </si>
  <si>
    <t xml:space="preserve"> ②公务用车运行维护费</t>
  </si>
  <si>
    <t>调整预算公开表11</t>
  </si>
  <si>
    <t>2024年财政拨款安排机关运行经费调整预算表</t>
  </si>
  <si>
    <t>单位名称</t>
  </si>
  <si>
    <t>2024调整预算数</t>
  </si>
  <si>
    <t>部门合计</t>
  </si>
  <si>
    <t>石楼县义牒镇人民政府</t>
  </si>
  <si>
    <t>调整预算公开表9</t>
  </si>
  <si>
    <t>2024年项目支出调整预算表（本年调整预算）</t>
  </si>
  <si>
    <t>项目名称</t>
  </si>
  <si>
    <t>2024年财政拨款</t>
  </si>
  <si>
    <t>石楼县义牒镇人民政府（部门）</t>
  </si>
  <si>
    <t>　石楼县义牒镇人民政府</t>
  </si>
  <si>
    <t>2024年冬季清洁取暖“清洁煤”项目运营补贴资金</t>
  </si>
  <si>
    <t>2024年中央财政新一轮退耕还林还草延长期补助资金</t>
  </si>
  <si>
    <t>2023年中央财政第二批林业草原改革发展资金</t>
  </si>
  <si>
    <t>2024年上一轮退耕还林生态林到期面积抚育补助资金</t>
  </si>
  <si>
    <t>2024年石楼县义牒镇圪堵坪村饮水巩固提升工程</t>
  </si>
  <si>
    <t>2024年石楼县义牒镇留村村委大田蔬菜种植奖补项目</t>
  </si>
  <si>
    <t>2024年石楼县义牒镇留村村委核桃经济林嫁接改良项目</t>
  </si>
  <si>
    <t>2024年石楼县义牒镇留村村委后河村种植基地提升项目</t>
  </si>
  <si>
    <t>2024年石楼县义牒镇留村村委绵羊沟溢洪道维修建设项目</t>
  </si>
  <si>
    <t>2024年石楼县义牒镇留村村委双卜也产业路提升建设项目</t>
  </si>
  <si>
    <t>2024年石楼县义牒镇留村村委杨家洼沟过水桥建设项目</t>
  </si>
  <si>
    <t>2024年石楼县义牒镇留村村委中药材种植奖补第二年管护项目</t>
  </si>
  <si>
    <t>2024年石楼县义牒镇留村村委中药材种植奖补第二年管护项目（二期）</t>
  </si>
  <si>
    <t>2024年石楼县义牒镇蜜蜂养殖奖补项目</t>
  </si>
  <si>
    <t>2024年石楼县义牒镇石家坪村委金家峪村产业路硬化项目</t>
  </si>
  <si>
    <t>2024年石楼县义牒镇石家坪村委王家坪过水桥建设项目</t>
  </si>
  <si>
    <t>2024年石楼县义牒镇石家坪村委中药材种植奖补第二年管护项目</t>
  </si>
  <si>
    <t>2024年石楼县义牒镇石家坪村委中药材种植奖补第二年管护项目（二期）</t>
  </si>
  <si>
    <t>2024年石楼县义牒镇脱贫劳动力外出务工就业稳岗补助项目</t>
  </si>
  <si>
    <t>2024年石楼县义牒镇外出务工一次性交通补助项目</t>
  </si>
  <si>
    <t>2024年石楼县义牒镇下河村大田蔬菜种植奖补项目</t>
  </si>
  <si>
    <t>2024年石楼县义牒镇下河村委侯家沟村产业路拓宽改造项目</t>
  </si>
  <si>
    <t>2024年石楼县义牒镇下河村委中药材种植奖补第二年管护项目</t>
  </si>
  <si>
    <t>2024年石楼县义牒镇下河村委中药材种植奖补第二年管护项目（二期）</t>
  </si>
  <si>
    <t>2024年石楼县义牒镇义牒村过水桥项目</t>
  </si>
  <si>
    <t>2024年石楼县义牒镇义牒村委坝沟地溢洪道建设项目</t>
  </si>
  <si>
    <t>2024年石楼县义牒镇义牒村委中药材种植奖补第二年管护项目</t>
  </si>
  <si>
    <t>2024年石楼县义牒镇义牒村中药材种植奖补项目</t>
  </si>
  <si>
    <t>2024年石楼县义牒镇义牒村种植基地质量提升项目</t>
  </si>
  <si>
    <t>2024年石楼县义牒镇有机旱作农业示范建设（谷子）种植补助项目）</t>
  </si>
  <si>
    <t>2024年义牒镇大豆油料种植补助项目</t>
  </si>
  <si>
    <t>2024年义牒镇档案整理业务经费</t>
  </si>
  <si>
    <t>2024年义牒镇基层运转经费</t>
  </si>
  <si>
    <t>2024年义牒镇计算机项目资金</t>
  </si>
  <si>
    <t>2024年义牒镇留村村委杨家洼沟过水桥建设项目</t>
  </si>
  <si>
    <t>2024年义牒镇石家坪村委褚家峪村产业路硬化项目2</t>
  </si>
  <si>
    <t>2024年义牒镇业务费资金</t>
  </si>
  <si>
    <t>2024年自然灾害救灾资金</t>
  </si>
  <si>
    <t>2024义牒镇临时救助备用资金</t>
  </si>
  <si>
    <r>
      <t>2024</t>
    </r>
    <r>
      <rPr>
        <sz val="10"/>
        <color rgb="FF000000"/>
        <rFont val="宋体"/>
        <charset val="0"/>
      </rPr>
      <t>年生态护林员森林管护补助资金</t>
    </r>
  </si>
  <si>
    <t>第三次土壤普查专项经费</t>
  </si>
  <si>
    <t>经营性自建房安全隐患拆除资金</t>
  </si>
  <si>
    <t>留村村委办公室维修改造</t>
  </si>
  <si>
    <t>留村红色美丽村庄建设项目（一期工程）施工</t>
  </si>
  <si>
    <t>闹秧歌及移民户补助资金</t>
  </si>
  <si>
    <t>山西省地质灾害综合防治体系建设项目</t>
  </si>
  <si>
    <t>石楼县义牒镇到村工作大学生工作经费</t>
  </si>
  <si>
    <t>义牒村污水处理站征地拆迁补偿资金</t>
  </si>
  <si>
    <t>义牒镇2024年补种冬小麦资金</t>
  </si>
  <si>
    <t>义牒镇2024年村级运行经费</t>
  </si>
  <si>
    <t>义牒镇2024年农业生产托管春播备耕资金</t>
  </si>
  <si>
    <t>义牒镇2024年人大代表活动经费</t>
  </si>
  <si>
    <t>义牒镇2024年一喷多促补助资金</t>
  </si>
  <si>
    <t>义牒镇办公室维修及办公设备购置资金</t>
  </si>
  <si>
    <t>义牒镇村级党群服务中心“三个一批”资金</t>
  </si>
  <si>
    <t>义牒镇第一书记、县派驻村工作队、工作队员、工作站经费</t>
  </si>
  <si>
    <t>义牒镇规范提升乡镇基础设施建设项目及搬迁及办公设备购置资金</t>
  </si>
  <si>
    <t>义牒镇经营性自建房安全隐患拆除资金</t>
  </si>
  <si>
    <t>义牒镇两节经费</t>
  </si>
  <si>
    <t>义牒镇留村红色美丽村庄建设项目前期费用</t>
  </si>
  <si>
    <t>义牒镇升级改造明德小学资金</t>
  </si>
  <si>
    <t>义牒镇信访维稳经费</t>
  </si>
  <si>
    <t>义牒镇整治黄河沿线及周边环境卫生整治资金</t>
  </si>
  <si>
    <t>义碟镇林长制激励资金</t>
  </si>
  <si>
    <t>　　老农机人员历史遗留问题生活补助</t>
  </si>
  <si>
    <t>调整预算公开表10</t>
  </si>
  <si>
    <t>2024年项目支出调整预算表（上年结转）</t>
  </si>
  <si>
    <t>政府性基金
预算</t>
  </si>
  <si>
    <t>国有资本
经营预算</t>
  </si>
  <si>
    <t>2024年义牒镇石家坪村委王家坪过水桥建设项目</t>
  </si>
  <si>
    <t>2024年义牒镇石家坪村委褚家峪村产业路硬化项目</t>
  </si>
  <si>
    <t>2024年义牒政府外出务工一次性交通补助项目</t>
  </si>
  <si>
    <t>注：本表无数据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</si>
</sst>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0.00_);[Red]\(0.00\)"/>
    <numFmt numFmtId="177" formatCode="#,##0.00_ "/>
    <numFmt numFmtId="178" formatCode="0.00_ "/>
  </numFmts>
  <fonts count="39">
    <font>
      <sz val="11"/>
      <color rgb="FF00000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1"/>
      <color rgb="FF000000"/>
      <name val="SimSun"/>
      <charset val="134"/>
    </font>
    <font>
      <sz val="10"/>
      <color indexed="8"/>
      <name val="Arial Narrow"/>
      <charset val="0"/>
    </font>
    <font>
      <sz val="10"/>
      <color rgb="FF000000"/>
      <name val="Arial Narrow"/>
      <charset val="0"/>
    </font>
    <font>
      <sz val="11"/>
      <color indexed="0"/>
      <name val="Calibri"/>
      <charset val="134"/>
    </font>
    <font>
      <sz val="11"/>
      <name val="normal"/>
      <charset val="134"/>
    </font>
    <font>
      <sz val="10"/>
      <color indexed="8"/>
      <name val="Arial Narrow"/>
      <charset val="0"/>
    </font>
    <font>
      <sz val="11"/>
      <name val="SimSun"/>
      <charset val="134"/>
    </font>
    <font>
      <sz val="10"/>
      <color rgb="FF000000"/>
      <name val="Arial Narrow"/>
      <charset val="0"/>
    </font>
    <font>
      <b/>
      <sz val="11"/>
      <color rgb="FF000000"/>
      <name val="SimSu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normal"/>
      <charset val="134"/>
    </font>
    <font>
      <sz val="10"/>
      <color indexed="8"/>
      <name val="Arial Narrow"/>
      <charset val="134"/>
    </font>
    <font>
      <sz val="9"/>
      <color rgb="FF031521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103"/>
      </left>
      <right style="thin">
        <color rgb="FF000103"/>
      </right>
      <top style="thin">
        <color rgb="FF000103"/>
      </top>
      <bottom style="thin">
        <color rgb="FF00010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70D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30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10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  <protection locked="0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16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24" fillId="0" borderId="0">
      <alignment vertical="top"/>
    </xf>
    <xf numFmtId="0" fontId="25" fillId="0" borderId="17">
      <alignment vertical="top"/>
    </xf>
    <xf numFmtId="0" fontId="26" fillId="0" borderId="18">
      <alignment vertical="top"/>
    </xf>
    <xf numFmtId="0" fontId="27" fillId="0" borderId="19">
      <alignment vertical="top"/>
    </xf>
    <xf numFmtId="0" fontId="27" fillId="0" borderId="0">
      <alignment vertical="top"/>
    </xf>
    <xf numFmtId="0" fontId="28" fillId="4" borderId="20">
      <alignment vertical="top"/>
    </xf>
    <xf numFmtId="0" fontId="29" fillId="5" borderId="21">
      <alignment vertical="top"/>
    </xf>
    <xf numFmtId="0" fontId="30" fillId="5" borderId="20">
      <alignment vertical="top"/>
    </xf>
    <xf numFmtId="0" fontId="31" fillId="6" borderId="22">
      <alignment vertical="top"/>
    </xf>
    <xf numFmtId="0" fontId="32" fillId="0" borderId="23">
      <alignment vertical="top"/>
    </xf>
    <xf numFmtId="0" fontId="33" fillId="0" borderId="24">
      <alignment vertical="top"/>
    </xf>
    <xf numFmtId="0" fontId="34" fillId="7" borderId="0">
      <alignment vertical="top"/>
    </xf>
    <xf numFmtId="0" fontId="35" fillId="8" borderId="0">
      <alignment vertical="top"/>
    </xf>
    <xf numFmtId="0" fontId="36" fillId="9" borderId="0">
      <alignment vertical="top"/>
    </xf>
    <xf numFmtId="0" fontId="37" fillId="10" borderId="0">
      <alignment vertical="top"/>
    </xf>
    <xf numFmtId="0" fontId="38" fillId="11" borderId="0">
      <alignment vertical="top"/>
    </xf>
    <xf numFmtId="0" fontId="38" fillId="12" borderId="0">
      <alignment vertical="top"/>
    </xf>
    <xf numFmtId="0" fontId="37" fillId="13" borderId="0">
      <alignment vertical="top"/>
    </xf>
    <xf numFmtId="0" fontId="37" fillId="14" borderId="0">
      <alignment vertical="top"/>
    </xf>
    <xf numFmtId="0" fontId="38" fillId="15" borderId="0">
      <alignment vertical="top"/>
    </xf>
    <xf numFmtId="0" fontId="38" fillId="16" borderId="0">
      <alignment vertical="top"/>
    </xf>
    <xf numFmtId="0" fontId="37" fillId="17" borderId="0">
      <alignment vertical="top"/>
    </xf>
    <xf numFmtId="0" fontId="37" fillId="18" borderId="0">
      <alignment vertical="top"/>
    </xf>
    <xf numFmtId="0" fontId="38" fillId="19" borderId="0">
      <alignment vertical="top"/>
    </xf>
    <xf numFmtId="0" fontId="38" fillId="20" borderId="0">
      <alignment vertical="top"/>
    </xf>
    <xf numFmtId="0" fontId="37" fillId="21" borderId="0">
      <alignment vertical="top"/>
    </xf>
    <xf numFmtId="0" fontId="37" fillId="22" borderId="0">
      <alignment vertical="top"/>
    </xf>
    <xf numFmtId="0" fontId="38" fillId="23" borderId="0">
      <alignment vertical="top"/>
    </xf>
    <xf numFmtId="0" fontId="38" fillId="24" borderId="0">
      <alignment vertical="top"/>
    </xf>
    <xf numFmtId="0" fontId="37" fillId="25" borderId="0">
      <alignment vertical="top"/>
    </xf>
    <xf numFmtId="0" fontId="37" fillId="26" borderId="0">
      <alignment vertical="top"/>
    </xf>
    <xf numFmtId="0" fontId="38" fillId="27" borderId="0">
      <alignment vertical="top"/>
    </xf>
    <xf numFmtId="0" fontId="38" fillId="28" borderId="0">
      <alignment vertical="top"/>
    </xf>
    <xf numFmtId="0" fontId="37" fillId="29" borderId="0">
      <alignment vertical="top"/>
    </xf>
    <xf numFmtId="0" fontId="37" fillId="30" borderId="0">
      <alignment vertical="top"/>
    </xf>
    <xf numFmtId="0" fontId="38" fillId="31" borderId="0">
      <alignment vertical="top"/>
    </xf>
    <xf numFmtId="0" fontId="38" fillId="32" borderId="0">
      <alignment vertical="top"/>
    </xf>
    <xf numFmtId="0" fontId="37" fillId="33" borderId="0">
      <alignment vertical="top"/>
    </xf>
  </cellStyleXfs>
  <cellXfs count="112">
    <xf numFmtId="0" fontId="0" fillId="0" borderId="0" xfId="0" applyFont="1">
      <alignment vertical="top"/>
      <protection locked="0"/>
    </xf>
    <xf numFmtId="0" fontId="1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vertical="center" wrapText="1"/>
    </xf>
    <xf numFmtId="177" fontId="6" fillId="0" borderId="4" xfId="0" applyNumberFormat="1" applyFont="1" applyFill="1" applyBorder="1" applyAlignment="1" applyProtection="1">
      <alignment horizontal="right" vertical="center"/>
    </xf>
    <xf numFmtId="177" fontId="7" fillId="0" borderId="4" xfId="0" applyNumberFormat="1" applyFont="1" applyFill="1" applyBorder="1" applyAlignment="1" applyProtection="1">
      <alignment horizontal="right" vertical="center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Protection="1">
      <alignment vertical="top"/>
    </xf>
    <xf numFmtId="0" fontId="4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Protection="1">
      <alignment vertical="top"/>
    </xf>
    <xf numFmtId="0" fontId="9" fillId="0" borderId="0" xfId="0" applyFont="1" applyAlignment="1" applyProtection="1">
      <alignment vertical="top" wrapText="1"/>
    </xf>
    <xf numFmtId="0" fontId="9" fillId="0" borderId="0" xfId="0" applyFont="1" applyFill="1" applyAlignment="1" applyProtection="1">
      <alignment vertical="top" wrapText="1"/>
    </xf>
    <xf numFmtId="177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vertical="top" wrapText="1"/>
      <protection locked="0"/>
    </xf>
    <xf numFmtId="0" fontId="1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>
      <alignment vertical="center" wrapText="1"/>
      <protection locked="0"/>
    </xf>
    <xf numFmtId="177" fontId="10" fillId="0" borderId="4" xfId="0" applyNumberFormat="1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>
      <alignment horizontal="right" vertical="center"/>
      <protection locked="0"/>
    </xf>
    <xf numFmtId="0" fontId="11" fillId="2" borderId="3" xfId="0" applyFont="1" applyFill="1" applyBorder="1" applyAlignment="1">
      <alignment horizontal="right" vertical="center" wrapText="1"/>
      <protection locked="0"/>
    </xf>
    <xf numFmtId="176" fontId="10" fillId="0" borderId="4" xfId="0" applyNumberFormat="1" applyFont="1" applyFill="1" applyBorder="1" applyAlignment="1" applyProtection="1">
      <alignment vertical="center" wrapText="1"/>
    </xf>
    <xf numFmtId="0" fontId="11" fillId="0" borderId="3" xfId="0" applyFont="1" applyFill="1" applyBorder="1" applyAlignment="1">
      <alignment horizontal="right" vertical="center" wrapText="1"/>
      <protection locked="0"/>
    </xf>
    <xf numFmtId="177" fontId="12" fillId="0" borderId="4" xfId="0" applyNumberFormat="1" applyFont="1" applyFill="1" applyBorder="1" applyAlignment="1" applyProtection="1">
      <alignment vertical="center" wrapText="1"/>
    </xf>
    <xf numFmtId="177" fontId="10" fillId="0" borderId="4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8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vertical="center"/>
      <protection locked="0"/>
    </xf>
    <xf numFmtId="0" fontId="8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Protection="1">
      <alignment vertical="top"/>
    </xf>
    <xf numFmtId="0" fontId="1" fillId="2" borderId="2" xfId="0" applyFont="1" applyFill="1" applyBorder="1" applyAlignment="1" applyProtection="1">
      <alignment horizontal="right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/>
      <protection locked="0"/>
    </xf>
    <xf numFmtId="0" fontId="11" fillId="2" borderId="3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5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8" fillId="2" borderId="3" xfId="0" applyFont="1" applyFill="1" applyBorder="1" applyProtection="1">
      <alignment vertical="top"/>
    </xf>
    <xf numFmtId="0" fontId="11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  <protection locked="0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Protection="1">
      <alignment vertical="top"/>
    </xf>
    <xf numFmtId="0" fontId="4" fillId="2" borderId="6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4" fontId="13" fillId="2" borderId="3" xfId="0" applyNumberFormat="1" applyFont="1" applyFill="1" applyBorder="1" applyAlignment="1" applyProtection="1">
      <alignment horizontal="right" vertical="center" wrapText="1"/>
    </xf>
    <xf numFmtId="2" fontId="5" fillId="2" borderId="3" xfId="0" applyNumberFormat="1" applyFont="1" applyFill="1" applyBorder="1" applyAlignment="1" applyProtection="1">
      <alignment horizontal="right" vertical="center"/>
    </xf>
    <xf numFmtId="4" fontId="13" fillId="2" borderId="3" xfId="0" applyNumberFormat="1" applyFont="1" applyFill="1" applyBorder="1" applyAlignment="1" applyProtection="1">
      <alignment horizontal="right" vertical="center"/>
    </xf>
    <xf numFmtId="49" fontId="11" fillId="2" borderId="3" xfId="0" applyNumberFormat="1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49" fontId="11" fillId="2" borderId="3" xfId="0" applyNumberFormat="1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 wrapText="1"/>
    </xf>
    <xf numFmtId="2" fontId="5" fillId="2" borderId="3" xfId="0" applyNumberFormat="1" applyFont="1" applyFill="1" applyBorder="1" applyAlignment="1">
      <alignment horizontal="right" vertical="center" wrapText="1"/>
      <protection locked="0"/>
    </xf>
    <xf numFmtId="2" fontId="5" fillId="2" borderId="3" xfId="0" applyNumberFormat="1" applyFont="1" applyFill="1" applyBorder="1" applyAlignment="1" applyProtection="1">
      <alignment horizontal="right"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vertical="center"/>
      <protection locked="0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176" fontId="17" fillId="0" borderId="4" xfId="0" applyNumberFormat="1" applyFont="1" applyFill="1" applyBorder="1" applyAlignment="1" applyProtection="1">
      <alignment vertical="center"/>
    </xf>
    <xf numFmtId="0" fontId="9" fillId="0" borderId="8" xfId="0" applyFont="1" applyBorder="1" applyAlignment="1" applyProtection="1">
      <alignment vertical="top" wrapText="1"/>
    </xf>
    <xf numFmtId="0" fontId="9" fillId="0" borderId="9" xfId="0" applyFont="1" applyBorder="1" applyAlignment="1" applyProtection="1">
      <alignment vertical="top" wrapText="1"/>
    </xf>
    <xf numFmtId="4" fontId="5" fillId="2" borderId="10" xfId="0" applyNumberFormat="1" applyFont="1" applyFill="1" applyBorder="1" applyAlignment="1" applyProtection="1">
      <alignment horizontal="righ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vertical="center" wrapText="1"/>
    </xf>
    <xf numFmtId="4" fontId="5" fillId="2" borderId="10" xfId="0" applyNumberFormat="1" applyFont="1" applyFill="1" applyBorder="1" applyAlignment="1">
      <alignment horizontal="right" vertical="center" wrapText="1"/>
      <protection locked="0"/>
    </xf>
    <xf numFmtId="0" fontId="0" fillId="0" borderId="5" xfId="0" applyFont="1" applyBorder="1" applyAlignment="1">
      <alignment vertical="center"/>
      <protection locked="0"/>
    </xf>
    <xf numFmtId="0" fontId="0" fillId="0" borderId="5" xfId="0" applyFont="1" applyBorder="1">
      <alignment vertical="top"/>
      <protection locked="0"/>
    </xf>
    <xf numFmtId="0" fontId="0" fillId="0" borderId="5" xfId="0" applyFont="1" applyBorder="1" applyAlignment="1">
      <alignment horizontal="left" vertical="center"/>
      <protection locked="0"/>
    </xf>
    <xf numFmtId="0" fontId="14" fillId="2" borderId="1" xfId="0" applyFont="1" applyFill="1" applyBorder="1" applyAlignment="1" applyProtection="1">
      <alignment horizontal="right"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horizontal="right" vertical="center"/>
    </xf>
    <xf numFmtId="4" fontId="13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top"/>
      <protection locked="0"/>
    </xf>
    <xf numFmtId="0" fontId="14" fillId="2" borderId="1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left" vertical="center"/>
    </xf>
    <xf numFmtId="0" fontId="18" fillId="2" borderId="12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/>
    </xf>
    <xf numFmtId="0" fontId="14" fillId="2" borderId="12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right" vertical="center"/>
    </xf>
    <xf numFmtId="176" fontId="10" fillId="0" borderId="4" xfId="0" applyNumberFormat="1" applyFont="1" applyFill="1" applyBorder="1" applyAlignment="1" applyProtection="1">
      <alignment vertical="center"/>
    </xf>
    <xf numFmtId="176" fontId="19" fillId="0" borderId="5" xfId="0" applyNumberFormat="1" applyFont="1" applyFill="1" applyBorder="1" applyAlignment="1" applyProtection="1">
      <alignment vertical="center"/>
    </xf>
    <xf numFmtId="0" fontId="0" fillId="0" borderId="10" xfId="0" applyFont="1" applyBorder="1">
      <alignment vertical="top"/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0" fillId="0" borderId="14" xfId="0" applyFont="1" applyBorder="1">
      <alignment vertical="top"/>
      <protection locked="0"/>
    </xf>
    <xf numFmtId="0" fontId="11" fillId="2" borderId="15" xfId="0" applyFont="1" applyFill="1" applyBorder="1" applyAlignment="1" applyProtection="1">
      <alignment horizontal="left" vertical="center" wrapText="1"/>
    </xf>
    <xf numFmtId="178" fontId="0" fillId="0" borderId="0" xfId="0" applyNumberFormat="1" applyFont="1">
      <alignment vertical="top"/>
      <protection locked="0"/>
    </xf>
    <xf numFmtId="178" fontId="1" fillId="2" borderId="1" xfId="0" applyNumberFormat="1" applyFont="1" applyFill="1" applyBorder="1" applyAlignment="1" applyProtection="1">
      <alignment horizontal="right" vertical="center"/>
    </xf>
    <xf numFmtId="178" fontId="3" fillId="2" borderId="1" xfId="0" applyNumberFormat="1" applyFont="1" applyFill="1" applyBorder="1" applyAlignment="1" applyProtection="1">
      <alignment horizontal="center" vertical="center"/>
    </xf>
    <xf numFmtId="178" fontId="2" fillId="2" borderId="2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 wrapText="1"/>
    </xf>
    <xf numFmtId="178" fontId="4" fillId="2" borderId="3" xfId="0" applyNumberFormat="1" applyFont="1" applyFill="1" applyBorder="1" applyAlignment="1" applyProtection="1">
      <alignment horizontal="center" vertical="center"/>
    </xf>
    <xf numFmtId="178" fontId="11" fillId="2" borderId="3" xfId="0" applyNumberFormat="1" applyFont="1" applyFill="1" applyBorder="1" applyAlignment="1" applyProtection="1">
      <alignment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  <xf numFmtId="178" fontId="4" fillId="2" borderId="3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1"/>
        <color indexed="17"/>
      </font>
      <fill>
        <patternFill patternType="solid">
          <fgColor indexed="27"/>
          <bgColor indexed="42"/>
        </patternFill>
      </fill>
    </dxf>
    <dxf>
      <font>
        <b val="0"/>
        <i val="0"/>
        <strike val="0"/>
        <u val="none"/>
        <sz val="11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$A1:$XFD1048576"/>
    </sheetView>
  </sheetViews>
  <sheetFormatPr defaultColWidth="13.75" defaultRowHeight="24" customHeight="1" outlineLevelCol="7"/>
  <cols>
    <col min="1" max="1" width="29.0833333333333" customWidth="1"/>
    <col min="2" max="2" width="18.725" style="102" customWidth="1"/>
    <col min="3" max="3" width="18.725" customWidth="1"/>
    <col min="4" max="4" width="37.5166666666667" customWidth="1"/>
    <col min="5" max="5" width="18.7916666666667" customWidth="1"/>
    <col min="6" max="6" width="16.0666666666667" customWidth="1"/>
    <col min="7" max="7" width="18.7916666666667" customWidth="1"/>
    <col min="8" max="8" width="13.2583333333333" customWidth="1"/>
  </cols>
  <sheetData>
    <row r="1" customHeight="1" spans="1:8">
      <c r="A1" s="46" t="s">
        <v>0</v>
      </c>
      <c r="B1" s="103"/>
      <c r="C1" s="46"/>
      <c r="D1" s="46"/>
      <c r="E1" s="46"/>
      <c r="F1" s="46"/>
      <c r="G1" s="46"/>
      <c r="H1" s="46"/>
    </row>
    <row r="2" customHeight="1" spans="1:8">
      <c r="A2" s="4" t="s">
        <v>1</v>
      </c>
      <c r="B2" s="104"/>
      <c r="C2" s="4"/>
      <c r="D2" s="4"/>
      <c r="E2" s="4"/>
      <c r="F2" s="4"/>
      <c r="G2" s="4"/>
      <c r="H2" s="4"/>
    </row>
    <row r="3" customHeight="1" spans="1:8">
      <c r="A3" s="6" t="s">
        <v>2</v>
      </c>
      <c r="B3" s="105"/>
      <c r="C3" s="106"/>
      <c r="D3" s="6"/>
      <c r="E3" s="6"/>
      <c r="F3" s="6"/>
      <c r="G3" s="6"/>
      <c r="H3" s="49" t="s">
        <v>3</v>
      </c>
    </row>
    <row r="4" customHeight="1" spans="1:8">
      <c r="A4" s="8" t="s">
        <v>4</v>
      </c>
      <c r="B4" s="107"/>
      <c r="C4" s="8"/>
      <c r="D4" s="8" t="s">
        <v>5</v>
      </c>
      <c r="E4" s="8"/>
      <c r="F4" s="8"/>
      <c r="G4" s="8"/>
      <c r="H4" s="8"/>
    </row>
    <row r="5" customHeight="1" spans="1:8">
      <c r="A5" s="8" t="s">
        <v>6</v>
      </c>
      <c r="B5" s="107" t="s">
        <v>7</v>
      </c>
      <c r="C5" s="8" t="s">
        <v>8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</row>
    <row r="6" customHeight="1" spans="1:8">
      <c r="A6" s="61" t="s">
        <v>11</v>
      </c>
      <c r="B6" s="108">
        <v>2350.776765</v>
      </c>
      <c r="C6" s="43">
        <f>F6+F13+F15+F16+F18+F25+F28</f>
        <v>5099.370859</v>
      </c>
      <c r="D6" s="61" t="s">
        <v>12</v>
      </c>
      <c r="E6" s="42">
        <v>588.094724</v>
      </c>
      <c r="F6" s="42">
        <f>G6</f>
        <v>1201.800133</v>
      </c>
      <c r="G6" s="43">
        <v>1201.800133</v>
      </c>
      <c r="H6" s="43"/>
    </row>
    <row r="7" customHeight="1" spans="1:8">
      <c r="A7" s="61" t="s">
        <v>13</v>
      </c>
      <c r="B7" s="108"/>
      <c r="C7" s="52"/>
      <c r="D7" s="61" t="s">
        <v>14</v>
      </c>
      <c r="E7" s="42"/>
      <c r="F7" s="42"/>
      <c r="G7" s="52"/>
      <c r="H7" s="52"/>
    </row>
    <row r="8" customHeight="1" spans="1:8">
      <c r="A8" s="61" t="s">
        <v>15</v>
      </c>
      <c r="B8" s="108"/>
      <c r="C8" s="52"/>
      <c r="D8" s="61" t="s">
        <v>16</v>
      </c>
      <c r="E8" s="42"/>
      <c r="F8" s="42"/>
      <c r="G8" s="52"/>
      <c r="H8" s="52"/>
    </row>
    <row r="9" customHeight="1" spans="1:8">
      <c r="A9" s="61" t="s">
        <v>17</v>
      </c>
      <c r="B9" s="108"/>
      <c r="C9" s="52"/>
      <c r="D9" s="61" t="s">
        <v>18</v>
      </c>
      <c r="E9" s="42"/>
      <c r="F9" s="42"/>
      <c r="G9" s="52"/>
      <c r="H9" s="52"/>
    </row>
    <row r="10" customHeight="1" spans="1:8">
      <c r="A10" s="61" t="s">
        <v>19</v>
      </c>
      <c r="B10" s="108"/>
      <c r="C10" s="52"/>
      <c r="D10" s="61" t="s">
        <v>20</v>
      </c>
      <c r="E10" s="42"/>
      <c r="F10" s="42"/>
      <c r="G10" s="52"/>
      <c r="H10" s="52"/>
    </row>
    <row r="11" customHeight="1" spans="1:8">
      <c r="A11" s="61"/>
      <c r="B11" s="108"/>
      <c r="C11" s="109"/>
      <c r="D11" s="61" t="s">
        <v>21</v>
      </c>
      <c r="E11" s="42"/>
      <c r="F11" s="42"/>
      <c r="G11" s="52"/>
      <c r="H11" s="52"/>
    </row>
    <row r="12" customHeight="1" spans="1:8">
      <c r="A12" s="61"/>
      <c r="B12" s="108"/>
      <c r="C12" s="109"/>
      <c r="D12" s="61" t="s">
        <v>22</v>
      </c>
      <c r="E12" s="42"/>
      <c r="F12" s="42"/>
      <c r="G12" s="52"/>
      <c r="H12" s="52"/>
    </row>
    <row r="13" customHeight="1" spans="1:8">
      <c r="A13" s="61"/>
      <c r="B13" s="108"/>
      <c r="C13" s="109"/>
      <c r="D13" s="61" t="s">
        <v>23</v>
      </c>
      <c r="E13" s="42">
        <v>56.326052</v>
      </c>
      <c r="F13" s="42">
        <f>G13</f>
        <v>73.465915</v>
      </c>
      <c r="G13" s="42">
        <v>73.465915</v>
      </c>
      <c r="H13" s="52"/>
    </row>
    <row r="14" customHeight="1" spans="1:8">
      <c r="A14" s="61"/>
      <c r="B14" s="108"/>
      <c r="C14" s="109"/>
      <c r="D14" s="61" t="s">
        <v>24</v>
      </c>
      <c r="E14" s="42"/>
      <c r="F14" s="42"/>
      <c r="G14" s="52"/>
      <c r="H14" s="52"/>
    </row>
    <row r="15" customHeight="1" spans="1:8">
      <c r="A15" s="61"/>
      <c r="B15" s="108"/>
      <c r="C15" s="109"/>
      <c r="D15" s="61" t="s">
        <v>25</v>
      </c>
      <c r="E15" s="42">
        <v>26.616025</v>
      </c>
      <c r="F15" s="42">
        <v>26.616025</v>
      </c>
      <c r="G15" s="42">
        <v>26.616025</v>
      </c>
      <c r="H15" s="52"/>
    </row>
    <row r="16" customHeight="1" spans="1:8">
      <c r="A16" s="61"/>
      <c r="B16" s="108"/>
      <c r="C16" s="109"/>
      <c r="D16" s="61" t="s">
        <v>26</v>
      </c>
      <c r="E16" s="42">
        <v>31.2</v>
      </c>
      <c r="F16" s="42">
        <f>G16</f>
        <v>47.0424</v>
      </c>
      <c r="G16" s="52">
        <v>47.0424</v>
      </c>
      <c r="H16" s="52"/>
    </row>
    <row r="17" customHeight="1" spans="1:8">
      <c r="A17" s="61"/>
      <c r="B17" s="108"/>
      <c r="C17" s="109"/>
      <c r="D17" s="61" t="s">
        <v>27</v>
      </c>
      <c r="E17" s="42"/>
      <c r="F17" s="42"/>
      <c r="G17" s="52"/>
      <c r="H17" s="52"/>
    </row>
    <row r="18" customHeight="1" spans="1:8">
      <c r="A18" s="61"/>
      <c r="B18" s="108"/>
      <c r="C18" s="109"/>
      <c r="D18" s="61" t="s">
        <v>28</v>
      </c>
      <c r="E18" s="42">
        <v>1591.947</v>
      </c>
      <c r="F18" s="42">
        <f>G18</f>
        <v>3062.853422</v>
      </c>
      <c r="G18" s="52">
        <v>3062.853422</v>
      </c>
      <c r="H18" s="52"/>
    </row>
    <row r="19" customHeight="1" spans="1:8">
      <c r="A19" s="61"/>
      <c r="B19" s="108"/>
      <c r="C19" s="109"/>
      <c r="D19" s="61" t="s">
        <v>29</v>
      </c>
      <c r="E19" s="42"/>
      <c r="F19" s="42"/>
      <c r="G19" s="52"/>
      <c r="H19" s="52"/>
    </row>
    <row r="20" customHeight="1" spans="1:8">
      <c r="A20" s="61"/>
      <c r="B20" s="108"/>
      <c r="C20" s="109"/>
      <c r="D20" s="61" t="s">
        <v>30</v>
      </c>
      <c r="E20" s="42"/>
      <c r="F20" s="42"/>
      <c r="G20" s="52"/>
      <c r="H20" s="52"/>
    </row>
    <row r="21" customHeight="1" spans="1:8">
      <c r="A21" s="61"/>
      <c r="B21" s="108"/>
      <c r="C21" s="109"/>
      <c r="D21" s="61" t="s">
        <v>31</v>
      </c>
      <c r="E21" s="42"/>
      <c r="F21" s="42"/>
      <c r="G21" s="52"/>
      <c r="H21" s="52"/>
    </row>
    <row r="22" customHeight="1" spans="1:8">
      <c r="A22" s="61"/>
      <c r="B22" s="108"/>
      <c r="C22" s="109"/>
      <c r="D22" s="61" t="s">
        <v>32</v>
      </c>
      <c r="E22" s="42"/>
      <c r="F22" s="42"/>
      <c r="G22" s="52"/>
      <c r="H22" s="52"/>
    </row>
    <row r="23" customHeight="1" spans="1:8">
      <c r="A23" s="61"/>
      <c r="B23" s="108"/>
      <c r="C23" s="109"/>
      <c r="D23" s="61" t="s">
        <v>33</v>
      </c>
      <c r="E23" s="42"/>
      <c r="F23" s="42"/>
      <c r="G23" s="52"/>
      <c r="H23" s="52"/>
    </row>
    <row r="24" customHeight="1" spans="1:8">
      <c r="A24" s="61"/>
      <c r="B24" s="108"/>
      <c r="C24" s="109"/>
      <c r="D24" s="61" t="s">
        <v>34</v>
      </c>
      <c r="E24" s="42"/>
      <c r="F24" s="42"/>
      <c r="G24" s="52"/>
      <c r="H24" s="52"/>
    </row>
    <row r="25" customHeight="1" spans="1:8">
      <c r="A25" s="61"/>
      <c r="B25" s="108"/>
      <c r="C25" s="109"/>
      <c r="D25" s="61" t="s">
        <v>35</v>
      </c>
      <c r="E25" s="42">
        <v>56.592964</v>
      </c>
      <c r="F25" s="42">
        <v>56.592964</v>
      </c>
      <c r="G25" s="52">
        <v>56.592964</v>
      </c>
      <c r="H25" s="52"/>
    </row>
    <row r="26" customHeight="1" spans="1:8">
      <c r="A26" s="61"/>
      <c r="B26" s="108"/>
      <c r="C26" s="109"/>
      <c r="D26" s="61" t="s">
        <v>36</v>
      </c>
      <c r="E26" s="42"/>
      <c r="F26" s="42"/>
      <c r="G26" s="52"/>
      <c r="H26" s="52"/>
    </row>
    <row r="27" customHeight="1" spans="1:8">
      <c r="A27" s="61"/>
      <c r="B27" s="108"/>
      <c r="C27" s="109"/>
      <c r="D27" s="61" t="s">
        <v>37</v>
      </c>
      <c r="E27" s="42"/>
      <c r="F27" s="42"/>
      <c r="G27" s="52"/>
      <c r="H27" s="52"/>
    </row>
    <row r="28" customHeight="1" spans="1:8">
      <c r="A28" s="61"/>
      <c r="B28" s="108"/>
      <c r="C28" s="109"/>
      <c r="D28" s="61" t="s">
        <v>38</v>
      </c>
      <c r="E28" s="42"/>
      <c r="F28" s="42">
        <f>G28</f>
        <v>631</v>
      </c>
      <c r="G28" s="52">
        <v>631</v>
      </c>
      <c r="H28" s="52"/>
    </row>
    <row r="29" customHeight="1" spans="1:8">
      <c r="A29" s="61"/>
      <c r="B29" s="108"/>
      <c r="C29" s="109"/>
      <c r="D29" s="61" t="s">
        <v>39</v>
      </c>
      <c r="E29" s="42"/>
      <c r="F29" s="42"/>
      <c r="G29" s="52"/>
      <c r="H29" s="52"/>
    </row>
    <row r="30" customHeight="1" spans="1:8">
      <c r="A30" s="61"/>
      <c r="B30" s="108"/>
      <c r="C30" s="109"/>
      <c r="D30" s="61" t="s">
        <v>40</v>
      </c>
      <c r="E30" s="42"/>
      <c r="F30" s="42"/>
      <c r="G30" s="52"/>
      <c r="H30" s="52"/>
    </row>
    <row r="31" customHeight="1" spans="1:8">
      <c r="A31" s="61"/>
      <c r="B31" s="108"/>
      <c r="C31" s="109"/>
      <c r="D31" s="61" t="s">
        <v>41</v>
      </c>
      <c r="E31" s="42"/>
      <c r="F31" s="42"/>
      <c r="G31" s="52"/>
      <c r="H31" s="52"/>
    </row>
    <row r="32" customHeight="1" spans="1:8">
      <c r="A32" s="61"/>
      <c r="B32" s="108"/>
      <c r="C32" s="109"/>
      <c r="D32" s="61" t="s">
        <v>42</v>
      </c>
      <c r="E32" s="42"/>
      <c r="F32" s="42"/>
      <c r="G32" s="52"/>
      <c r="H32" s="52"/>
    </row>
    <row r="33" customHeight="1" spans="1:8">
      <c r="A33" s="61"/>
      <c r="B33" s="108"/>
      <c r="C33" s="109"/>
      <c r="D33" s="61" t="s">
        <v>43</v>
      </c>
      <c r="E33" s="42"/>
      <c r="F33" s="42"/>
      <c r="G33" s="52"/>
      <c r="H33" s="52"/>
    </row>
    <row r="34" customHeight="1" spans="1:8">
      <c r="A34" s="61"/>
      <c r="B34" s="108"/>
      <c r="C34" s="109"/>
      <c r="D34" s="61" t="s">
        <v>44</v>
      </c>
      <c r="E34" s="42"/>
      <c r="F34" s="42"/>
      <c r="G34" s="52"/>
      <c r="H34" s="52"/>
    </row>
    <row r="35" customHeight="1" spans="1:8">
      <c r="A35" s="61"/>
      <c r="B35" s="108"/>
      <c r="C35" s="109"/>
      <c r="D35" s="61" t="s">
        <v>45</v>
      </c>
      <c r="E35" s="42"/>
      <c r="F35" s="42"/>
      <c r="G35" s="52"/>
      <c r="H35" s="52"/>
    </row>
    <row r="36" customHeight="1" spans="1:8">
      <c r="A36" s="61"/>
      <c r="B36" s="108"/>
      <c r="C36" s="109"/>
      <c r="D36" s="61"/>
      <c r="E36" s="61"/>
      <c r="F36" s="53"/>
      <c r="G36" s="53"/>
      <c r="H36" s="53"/>
    </row>
    <row r="37" customHeight="1" spans="1:8">
      <c r="A37" s="110" t="s">
        <v>46</v>
      </c>
      <c r="B37" s="111">
        <v>2350.776765</v>
      </c>
      <c r="C37" s="57">
        <f>F37</f>
        <v>5099.370859</v>
      </c>
      <c r="D37" s="110" t="s">
        <v>47</v>
      </c>
      <c r="E37" s="110">
        <v>2350.776765</v>
      </c>
      <c r="F37" s="57">
        <f>G37</f>
        <v>5099.370859</v>
      </c>
      <c r="G37" s="53">
        <f>SUM(G6:G36)</f>
        <v>5099.370859</v>
      </c>
      <c r="H37" s="57"/>
    </row>
    <row r="38" customHeight="1" spans="1:8">
      <c r="A38" s="61" t="s">
        <v>48</v>
      </c>
      <c r="B38" s="108"/>
      <c r="C38" s="52"/>
      <c r="D38" s="61" t="s">
        <v>49</v>
      </c>
      <c r="E38" s="61"/>
      <c r="F38" s="42"/>
      <c r="G38" s="52"/>
      <c r="H38" s="52"/>
    </row>
    <row r="39" customHeight="1" spans="1:8">
      <c r="A39" s="110" t="s">
        <v>50</v>
      </c>
      <c r="B39" s="111">
        <v>2350.776765</v>
      </c>
      <c r="C39" s="57">
        <f>G39</f>
        <v>5099.370859</v>
      </c>
      <c r="D39" s="110" t="s">
        <v>51</v>
      </c>
      <c r="E39" s="110"/>
      <c r="F39" s="57">
        <f>G39</f>
        <v>5099.370859</v>
      </c>
      <c r="G39" s="57">
        <f>G37</f>
        <v>5099.370859</v>
      </c>
      <c r="H39" s="57"/>
    </row>
  </sheetData>
  <mergeCells count="5">
    <mergeCell ref="A1:H1"/>
    <mergeCell ref="A2:H2"/>
    <mergeCell ref="A3:G3"/>
    <mergeCell ref="A4:C4"/>
    <mergeCell ref="D4:H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G11" sqref="G11"/>
    </sheetView>
  </sheetViews>
  <sheetFormatPr defaultColWidth="13.75" defaultRowHeight="24" customHeight="1" outlineLevelCol="4"/>
  <cols>
    <col min="1" max="1" width="41.125" customWidth="1"/>
    <col min="2" max="2" width="10.5083333333333" customWidth="1"/>
    <col min="3" max="3" width="11.875" customWidth="1"/>
    <col min="4" max="5" width="11.375" customWidth="1"/>
  </cols>
  <sheetData>
    <row r="1" customHeight="1" spans="1:5">
      <c r="A1" s="1"/>
      <c r="B1" s="2"/>
      <c r="C1" s="2"/>
      <c r="D1" s="2"/>
      <c r="E1" s="3" t="s">
        <v>277</v>
      </c>
    </row>
    <row r="2" customHeight="1" spans="1:5">
      <c r="A2" s="4" t="s">
        <v>278</v>
      </c>
      <c r="B2" s="4"/>
      <c r="C2" s="4"/>
      <c r="D2" s="4"/>
      <c r="E2" s="4"/>
    </row>
    <row r="3" customHeight="1" spans="1:5">
      <c r="A3" s="5" t="s">
        <v>2</v>
      </c>
      <c r="B3" s="6"/>
      <c r="C3" s="6"/>
      <c r="D3" s="6"/>
      <c r="E3" s="7" t="s">
        <v>3</v>
      </c>
    </row>
    <row r="4" customHeight="1" spans="1:5">
      <c r="A4" s="8" t="s">
        <v>208</v>
      </c>
      <c r="B4" s="8" t="s">
        <v>58</v>
      </c>
      <c r="C4" s="8" t="s">
        <v>209</v>
      </c>
      <c r="D4" s="8"/>
      <c r="E4" s="8"/>
    </row>
    <row r="5" customHeight="1" spans="1:5">
      <c r="A5" s="8"/>
      <c r="B5" s="8"/>
      <c r="C5" s="8" t="s">
        <v>59</v>
      </c>
      <c r="D5" s="9" t="s">
        <v>279</v>
      </c>
      <c r="E5" s="9" t="s">
        <v>280</v>
      </c>
    </row>
    <row r="6" customHeight="1" spans="1:5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customHeight="1" spans="1:5">
      <c r="A7" s="11" t="s">
        <v>281</v>
      </c>
      <c r="B7" s="12">
        <v>32.341087</v>
      </c>
      <c r="C7" s="12">
        <v>32.341087</v>
      </c>
      <c r="D7" s="10"/>
      <c r="E7" s="10"/>
    </row>
    <row r="8" customHeight="1" spans="1:5">
      <c r="A8" s="11" t="s">
        <v>282</v>
      </c>
      <c r="B8" s="12">
        <v>53.8217</v>
      </c>
      <c r="C8" s="12">
        <v>53.8217</v>
      </c>
      <c r="D8" s="10"/>
      <c r="E8" s="10"/>
    </row>
    <row r="9" customHeight="1" spans="1:5">
      <c r="A9" s="11" t="s">
        <v>230</v>
      </c>
      <c r="B9" s="12">
        <v>0.4</v>
      </c>
      <c r="C9" s="12">
        <v>0.4</v>
      </c>
      <c r="D9" s="10"/>
      <c r="E9" s="10"/>
    </row>
    <row r="10" customHeight="1" spans="1:5">
      <c r="A10" s="11" t="s">
        <v>283</v>
      </c>
      <c r="B10" s="13">
        <v>4.4</v>
      </c>
      <c r="C10" s="13">
        <v>4.4</v>
      </c>
      <c r="D10" s="10"/>
      <c r="E10" s="10"/>
    </row>
    <row r="11" customHeight="1" spans="1:5">
      <c r="A11" s="14" t="s">
        <v>58</v>
      </c>
      <c r="B11" s="13">
        <v>90.962787</v>
      </c>
      <c r="C11" s="13">
        <v>90.962787</v>
      </c>
      <c r="D11" s="15"/>
      <c r="E11" s="15"/>
    </row>
    <row r="12" customHeight="1" spans="1:5">
      <c r="A12" s="16" t="s">
        <v>284</v>
      </c>
      <c r="B12" s="17"/>
      <c r="C12" s="17"/>
      <c r="D12" s="17"/>
      <c r="E12" s="17"/>
    </row>
  </sheetData>
  <mergeCells count="5">
    <mergeCell ref="A2:E2"/>
    <mergeCell ref="A3:D3"/>
    <mergeCell ref="C4:E4"/>
    <mergeCell ref="A4:A5"/>
    <mergeCell ref="B4:B5"/>
  </mergeCells>
  <conditionalFormatting sqref="A7">
    <cfRule type="expression" dxfId="1" priority="18" stopIfTrue="1">
      <formula>NOT(ISERROR(SEARCH("&lt;总计&gt;",A7)))</formula>
    </cfRule>
    <cfRule type="expression" dxfId="0" priority="17" stopIfTrue="1">
      <formula>NOT(ISERROR(SEARCH("&lt;合计&gt;",A7)))</formula>
    </cfRule>
    <cfRule type="expression" dxfId="0" priority="16" stopIfTrue="1">
      <formula>NOT(ISERROR(SEARCH("&lt;小计&gt;",A7)))</formula>
    </cfRule>
  </conditionalFormatting>
  <conditionalFormatting sqref="B7">
    <cfRule type="expression" dxfId="1" priority="12" stopIfTrue="1">
      <formula>NOT(ISERROR(SEARCH("&lt;总计&gt;",B7)))</formula>
    </cfRule>
    <cfRule type="expression" dxfId="0" priority="11" stopIfTrue="1">
      <formula>NOT(ISERROR(SEARCH("&lt;合计&gt;",B7)))</formula>
    </cfRule>
    <cfRule type="expression" dxfId="0" priority="10" stopIfTrue="1">
      <formula>NOT(ISERROR(SEARCH("&lt;小计&gt;",B7)))</formula>
    </cfRule>
  </conditionalFormatting>
  <conditionalFormatting sqref="C7">
    <cfRule type="expression" dxfId="1" priority="6" stopIfTrue="1">
      <formula>NOT(ISERROR(SEARCH("&lt;总计&gt;",C7)))</formula>
    </cfRule>
    <cfRule type="expression" dxfId="0" priority="5" stopIfTrue="1">
      <formula>NOT(ISERROR(SEARCH("&lt;合计&gt;",C7)))</formula>
    </cfRule>
    <cfRule type="expression" dxfId="0" priority="4" stopIfTrue="1">
      <formula>NOT(ISERROR(SEARCH("&lt;小计&gt;",C7)))</formula>
    </cfRule>
  </conditionalFormatting>
  <conditionalFormatting sqref="A11:C11">
    <cfRule type="expression" dxfId="1" priority="3" stopIfTrue="1">
      <formula>NOT(ISERROR(SEARCH("&lt;总计&gt;",A11)))</formula>
    </cfRule>
    <cfRule type="expression" dxfId="0" priority="2" stopIfTrue="1">
      <formula>NOT(ISERROR(SEARCH("&lt;合计&gt;",A11)))</formula>
    </cfRule>
    <cfRule type="expression" dxfId="0" priority="1" stopIfTrue="1">
      <formula>NOT(ISERROR(SEARCH("&lt;小计&gt;",A11)))</formula>
    </cfRule>
  </conditionalFormatting>
  <conditionalFormatting sqref="A8:A10">
    <cfRule type="expression" dxfId="0" priority="19" stopIfTrue="1">
      <formula>NOT(ISERROR(SEARCH("&lt;小计&gt;",A8)))</formula>
    </cfRule>
    <cfRule type="expression" dxfId="0" priority="20" stopIfTrue="1">
      <formula>NOT(ISERROR(SEARCH("&lt;合计&gt;",A8)))</formula>
    </cfRule>
    <cfRule type="expression" dxfId="1" priority="21" stopIfTrue="1">
      <formula>NOT(ISERROR(SEARCH("&lt;总计&gt;",A8)))</formula>
    </cfRule>
  </conditionalFormatting>
  <conditionalFormatting sqref="B8:B10">
    <cfRule type="expression" dxfId="0" priority="13" stopIfTrue="1">
      <formula>NOT(ISERROR(SEARCH("&lt;小计&gt;",B8)))</formula>
    </cfRule>
    <cfRule type="expression" dxfId="0" priority="14" stopIfTrue="1">
      <formula>NOT(ISERROR(SEARCH("&lt;合计&gt;",B8)))</formula>
    </cfRule>
    <cfRule type="expression" dxfId="1" priority="15" stopIfTrue="1">
      <formula>NOT(ISERROR(SEARCH("&lt;总计&gt;",B8)))</formula>
    </cfRule>
  </conditionalFormatting>
  <conditionalFormatting sqref="C8:C10">
    <cfRule type="expression" dxfId="0" priority="7" stopIfTrue="1">
      <formula>NOT(ISERROR(SEARCH("&lt;小计&gt;",C8)))</formula>
    </cfRule>
    <cfRule type="expression" dxfId="0" priority="8" stopIfTrue="1">
      <formula>NOT(ISERROR(SEARCH("&lt;合计&gt;",C8)))</formula>
    </cfRule>
    <cfRule type="expression" dxfId="1" priority="9" stopIfTrue="1">
      <formula>NOT(ISERROR(SEARCH("&lt;总计&gt;",C8)))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pane ySplit="6" topLeftCell="A16" activePane="bottomLeft" state="frozen"/>
      <selection/>
      <selection pane="bottomLeft" activeCell="J19" sqref="J19"/>
    </sheetView>
  </sheetViews>
  <sheetFormatPr defaultColWidth="13.75" defaultRowHeight="24" customHeight="1"/>
  <cols>
    <col min="1" max="1" width="14.625" customWidth="1"/>
    <col min="2" max="2" width="45.2583333333333" customWidth="1"/>
    <col min="3" max="3" width="15.5083333333333" customWidth="1"/>
    <col min="4" max="4" width="15.0583333333333" customWidth="1"/>
    <col min="5" max="5" width="13.125" customWidth="1"/>
    <col min="6" max="6" width="16.75" customWidth="1"/>
    <col min="7" max="7" width="16.625" customWidth="1"/>
    <col min="8" max="8" width="12.75" customWidth="1"/>
    <col min="9" max="9" width="13.5083333333333" customWidth="1"/>
  </cols>
  <sheetData>
    <row r="1" ht="25.5" customHeight="1" spans="1:9">
      <c r="A1" s="45"/>
      <c r="B1" s="45"/>
      <c r="C1" s="45"/>
      <c r="D1" s="45"/>
      <c r="E1" s="45"/>
      <c r="F1" s="45"/>
      <c r="G1" s="45"/>
      <c r="H1" s="46" t="s">
        <v>52</v>
      </c>
      <c r="I1" s="46"/>
    </row>
    <row r="2" ht="25.5" customHeight="1" spans="1:9">
      <c r="A2" s="47" t="s">
        <v>53</v>
      </c>
      <c r="B2" s="47"/>
      <c r="C2" s="47"/>
      <c r="D2" s="47"/>
      <c r="E2" s="47"/>
      <c r="F2" s="47"/>
      <c r="G2" s="47"/>
      <c r="H2" s="47"/>
      <c r="I2" s="47"/>
    </row>
    <row r="3" ht="25.5" customHeight="1" spans="1:9">
      <c r="A3" s="92" t="s">
        <v>2</v>
      </c>
      <c r="B3" s="93"/>
      <c r="C3" s="93"/>
      <c r="D3" s="93"/>
      <c r="E3" s="94"/>
      <c r="F3" s="94"/>
      <c r="G3" s="94"/>
      <c r="H3" s="95" t="s">
        <v>3</v>
      </c>
      <c r="I3" s="95"/>
    </row>
    <row r="4" ht="25.5" customHeight="1" spans="1:9">
      <c r="A4" s="8" t="s">
        <v>6</v>
      </c>
      <c r="B4" s="8"/>
      <c r="C4" s="8" t="s">
        <v>54</v>
      </c>
      <c r="D4" s="8"/>
      <c r="E4" s="8"/>
      <c r="F4" s="8"/>
      <c r="G4" s="8"/>
      <c r="H4" s="8"/>
      <c r="I4" s="8" t="s">
        <v>55</v>
      </c>
    </row>
    <row r="5" ht="25.5" customHeight="1" spans="1:9">
      <c r="A5" s="8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  <c r="G5" s="8" t="s">
        <v>62</v>
      </c>
      <c r="H5" s="8" t="s">
        <v>63</v>
      </c>
      <c r="I5" s="8"/>
    </row>
    <row r="6" ht="25.5" customHeight="1" spans="1:9">
      <c r="A6" s="8" t="s">
        <v>58</v>
      </c>
      <c r="B6" s="8"/>
      <c r="C6" s="53">
        <f t="shared" ref="C6:C16" si="0">D6</f>
        <v>5099.370859</v>
      </c>
      <c r="D6" s="59">
        <f>D7+D17+D24+D27+D31+D46+D49</f>
        <v>5099.370859</v>
      </c>
      <c r="E6" s="59"/>
      <c r="F6" s="59"/>
      <c r="G6" s="59"/>
      <c r="H6" s="59"/>
      <c r="I6" s="59"/>
    </row>
    <row r="7" s="54" customFormat="1" ht="25.5" customHeight="1" spans="1:9">
      <c r="A7" s="44" t="s">
        <v>64</v>
      </c>
      <c r="B7" s="44" t="s">
        <v>65</v>
      </c>
      <c r="C7" s="53">
        <f t="shared" si="0"/>
        <v>1201.800133</v>
      </c>
      <c r="D7" s="42">
        <f>D8+D13+D15</f>
        <v>1201.800133</v>
      </c>
      <c r="E7" s="53"/>
      <c r="F7" s="52"/>
      <c r="G7" s="53"/>
      <c r="H7" s="53"/>
      <c r="I7" s="53"/>
    </row>
    <row r="8" s="18" customFormat="1" ht="25.5" customHeight="1" spans="1:9">
      <c r="A8" s="70" t="s">
        <v>66</v>
      </c>
      <c r="B8" s="70" t="s">
        <v>67</v>
      </c>
      <c r="C8" s="53">
        <f t="shared" si="0"/>
        <v>1193.865933</v>
      </c>
      <c r="D8" s="42">
        <f>D9+D10+D11+D12</f>
        <v>1193.865933</v>
      </c>
      <c r="E8" s="42"/>
      <c r="F8" s="42"/>
      <c r="G8" s="42"/>
      <c r="H8" s="42"/>
      <c r="I8" s="42"/>
    </row>
    <row r="9" s="18" customFormat="1" ht="25.5" customHeight="1" spans="1:9">
      <c r="A9" s="70" t="s">
        <v>68</v>
      </c>
      <c r="B9" s="70" t="s">
        <v>69</v>
      </c>
      <c r="C9" s="53">
        <f t="shared" si="0"/>
        <v>513.282889</v>
      </c>
      <c r="D9" s="52">
        <v>513.282889</v>
      </c>
      <c r="E9" s="52"/>
      <c r="F9" s="52"/>
      <c r="G9" s="52"/>
      <c r="H9" s="52"/>
      <c r="I9" s="52"/>
    </row>
    <row r="10" s="18" customFormat="1" ht="25.5" customHeight="1" spans="1:9">
      <c r="A10" s="70" t="s">
        <v>70</v>
      </c>
      <c r="B10" s="70" t="s">
        <v>71</v>
      </c>
      <c r="C10" s="53">
        <f t="shared" si="0"/>
        <v>572.969844</v>
      </c>
      <c r="D10" s="52">
        <v>572.969844</v>
      </c>
      <c r="E10" s="52"/>
      <c r="G10" s="52"/>
      <c r="H10" s="52"/>
      <c r="I10" s="52"/>
    </row>
    <row r="11" s="18" customFormat="1" ht="25.5" customHeight="1" spans="1:9">
      <c r="A11" s="70" t="s">
        <v>72</v>
      </c>
      <c r="B11" s="70" t="s">
        <v>73</v>
      </c>
      <c r="C11" s="53">
        <f t="shared" si="0"/>
        <v>5.5472</v>
      </c>
      <c r="D11" s="52">
        <v>5.5472</v>
      </c>
      <c r="E11" s="52"/>
      <c r="F11" s="52"/>
      <c r="G11" s="52"/>
      <c r="H11" s="52"/>
      <c r="I11" s="52"/>
    </row>
    <row r="12" s="18" customFormat="1" ht="25.5" customHeight="1" spans="1:9">
      <c r="A12" s="70">
        <v>2010399</v>
      </c>
      <c r="B12" s="96" t="s">
        <v>74</v>
      </c>
      <c r="C12" s="53">
        <f t="shared" si="0"/>
        <v>102.066</v>
      </c>
      <c r="D12" s="52">
        <v>102.066</v>
      </c>
      <c r="E12" s="52"/>
      <c r="F12" s="52"/>
      <c r="G12" s="52"/>
      <c r="H12" s="52"/>
      <c r="I12" s="52"/>
    </row>
    <row r="13" s="18" customFormat="1" ht="25.5" customHeight="1" spans="1:9">
      <c r="A13" s="70">
        <v>20131</v>
      </c>
      <c r="B13" s="97" t="s">
        <v>75</v>
      </c>
      <c r="C13" s="53">
        <f t="shared" si="0"/>
        <v>3.9342</v>
      </c>
      <c r="D13" s="52">
        <f>D14</f>
        <v>3.9342</v>
      </c>
      <c r="E13" s="52"/>
      <c r="F13" s="52"/>
      <c r="G13" s="52"/>
      <c r="H13" s="52"/>
      <c r="I13" s="52"/>
    </row>
    <row r="14" s="18" customFormat="1" ht="25.5" customHeight="1" spans="1:9">
      <c r="A14" s="70">
        <v>2013102</v>
      </c>
      <c r="B14" s="97" t="s">
        <v>71</v>
      </c>
      <c r="C14" s="53">
        <f t="shared" si="0"/>
        <v>3.9342</v>
      </c>
      <c r="D14" s="52">
        <v>3.9342</v>
      </c>
      <c r="E14" s="52"/>
      <c r="F14" s="52"/>
      <c r="G14" s="52"/>
      <c r="H14" s="52"/>
      <c r="I14" s="52"/>
    </row>
    <row r="15" s="18" customFormat="1" ht="25.5" customHeight="1" spans="1:9">
      <c r="A15" s="70">
        <v>20133</v>
      </c>
      <c r="B15" s="97" t="s">
        <v>76</v>
      </c>
      <c r="C15" s="53">
        <f t="shared" si="0"/>
        <v>4</v>
      </c>
      <c r="D15" s="52">
        <f>D16</f>
        <v>4</v>
      </c>
      <c r="E15" s="52"/>
      <c r="F15" s="52"/>
      <c r="G15" s="52"/>
      <c r="H15" s="52"/>
      <c r="I15" s="52"/>
    </row>
    <row r="16" s="18" customFormat="1" ht="25.5" customHeight="1" spans="1:9">
      <c r="A16" s="70">
        <v>2013399</v>
      </c>
      <c r="B16" s="97" t="s">
        <v>77</v>
      </c>
      <c r="C16" s="53">
        <f t="shared" si="0"/>
        <v>4</v>
      </c>
      <c r="D16" s="52">
        <v>4</v>
      </c>
      <c r="E16" s="52"/>
      <c r="F16" s="52"/>
      <c r="G16" s="52"/>
      <c r="H16" s="52"/>
      <c r="I16" s="52"/>
    </row>
    <row r="17" s="18" customFormat="1" ht="25.5" customHeight="1" spans="1:9">
      <c r="A17" s="70" t="s">
        <v>78</v>
      </c>
      <c r="B17" s="70" t="s">
        <v>79</v>
      </c>
      <c r="C17" s="53">
        <f t="shared" ref="C17:C22" si="1">D17</f>
        <v>73.465915</v>
      </c>
      <c r="D17" s="42">
        <f>D18+D20+D22</f>
        <v>73.465915</v>
      </c>
      <c r="E17" s="42"/>
      <c r="F17" s="42"/>
      <c r="G17" s="42"/>
      <c r="H17" s="42"/>
      <c r="I17" s="42"/>
    </row>
    <row r="18" s="18" customFormat="1" ht="25.5" customHeight="1" spans="1:9">
      <c r="A18" s="70" t="s">
        <v>80</v>
      </c>
      <c r="B18" s="70" t="s">
        <v>81</v>
      </c>
      <c r="C18" s="53">
        <f t="shared" si="1"/>
        <v>55.289376</v>
      </c>
      <c r="D18" s="42">
        <v>55.289376</v>
      </c>
      <c r="E18" s="42"/>
      <c r="F18" s="42"/>
      <c r="G18" s="42"/>
      <c r="H18" s="42"/>
      <c r="I18" s="42"/>
    </row>
    <row r="19" s="18" customFormat="1" ht="25.5" customHeight="1" spans="1:9">
      <c r="A19" s="70" t="s">
        <v>82</v>
      </c>
      <c r="B19" s="70" t="s">
        <v>83</v>
      </c>
      <c r="C19" s="53">
        <f t="shared" si="1"/>
        <v>55.289376</v>
      </c>
      <c r="D19" s="52">
        <v>55.289376</v>
      </c>
      <c r="E19" s="52"/>
      <c r="F19" s="52"/>
      <c r="G19" s="52"/>
      <c r="H19" s="52"/>
      <c r="I19" s="52"/>
    </row>
    <row r="20" s="18" customFormat="1" ht="25.5" customHeight="1" spans="1:9">
      <c r="A20" s="70">
        <v>20820</v>
      </c>
      <c r="B20" s="70" t="s">
        <v>84</v>
      </c>
      <c r="C20" s="53">
        <f t="shared" si="1"/>
        <v>17.14</v>
      </c>
      <c r="D20" s="42">
        <f>D21</f>
        <v>17.14</v>
      </c>
      <c r="E20" s="42"/>
      <c r="F20" s="42"/>
      <c r="G20" s="42"/>
      <c r="H20" s="42"/>
      <c r="I20" s="42"/>
    </row>
    <row r="21" s="18" customFormat="1" ht="25.5" customHeight="1" spans="1:9">
      <c r="A21" s="70">
        <v>2082001</v>
      </c>
      <c r="B21" s="96" t="s">
        <v>85</v>
      </c>
      <c r="C21" s="53">
        <f t="shared" si="1"/>
        <v>17.14</v>
      </c>
      <c r="D21" s="52">
        <v>17.14</v>
      </c>
      <c r="E21" s="42"/>
      <c r="F21" s="42"/>
      <c r="G21" s="42"/>
      <c r="H21" s="42"/>
      <c r="I21" s="42"/>
    </row>
    <row r="22" s="18" customFormat="1" ht="25.5" customHeight="1" spans="1:9">
      <c r="A22" s="70" t="s">
        <v>86</v>
      </c>
      <c r="B22" s="70" t="s">
        <v>87</v>
      </c>
      <c r="C22" s="53">
        <f t="shared" si="1"/>
        <v>1.036539</v>
      </c>
      <c r="D22" s="52">
        <v>1.036539</v>
      </c>
      <c r="E22" s="42"/>
      <c r="F22" s="42"/>
      <c r="G22" s="42"/>
      <c r="H22" s="42"/>
      <c r="I22" s="42"/>
    </row>
    <row r="23" s="18" customFormat="1" ht="25.5" customHeight="1" spans="1:9">
      <c r="A23" s="70" t="s">
        <v>88</v>
      </c>
      <c r="B23" s="70" t="s">
        <v>89</v>
      </c>
      <c r="C23" s="53">
        <f t="shared" ref="C22:C53" si="2">D23</f>
        <v>1.036539</v>
      </c>
      <c r="D23" s="52">
        <v>1.036539</v>
      </c>
      <c r="E23" s="52"/>
      <c r="F23" s="52"/>
      <c r="G23" s="52"/>
      <c r="H23" s="52"/>
      <c r="I23" s="52"/>
    </row>
    <row r="24" s="18" customFormat="1" ht="25.5" customHeight="1" spans="1:9">
      <c r="A24" s="70" t="s">
        <v>90</v>
      </c>
      <c r="B24" s="70" t="s">
        <v>91</v>
      </c>
      <c r="C24" s="53">
        <f t="shared" si="2"/>
        <v>26.616025</v>
      </c>
      <c r="D24" s="42">
        <v>26.616025</v>
      </c>
      <c r="E24" s="42"/>
      <c r="F24" s="42"/>
      <c r="G24" s="42"/>
      <c r="H24" s="42"/>
      <c r="I24" s="42"/>
    </row>
    <row r="25" s="18" customFormat="1" ht="25.5" customHeight="1" spans="1:9">
      <c r="A25" s="70" t="s">
        <v>92</v>
      </c>
      <c r="B25" s="70" t="s">
        <v>93</v>
      </c>
      <c r="C25" s="53">
        <f t="shared" si="2"/>
        <v>26.616025</v>
      </c>
      <c r="D25" s="42">
        <v>26.616025</v>
      </c>
      <c r="E25" s="42"/>
      <c r="F25" s="42"/>
      <c r="G25" s="42"/>
      <c r="H25" s="42"/>
      <c r="I25" s="42"/>
    </row>
    <row r="26" s="18" customFormat="1" ht="25.5" customHeight="1" spans="1:9">
      <c r="A26" s="70" t="s">
        <v>94</v>
      </c>
      <c r="B26" s="70" t="s">
        <v>95</v>
      </c>
      <c r="C26" s="53">
        <f t="shared" si="2"/>
        <v>26.616025</v>
      </c>
      <c r="D26" s="52">
        <v>26.616025</v>
      </c>
      <c r="E26" s="52"/>
      <c r="F26" s="52"/>
      <c r="G26" s="52"/>
      <c r="H26" s="52"/>
      <c r="I26" s="52"/>
    </row>
    <row r="27" s="18" customFormat="1" ht="25.5" customHeight="1" spans="1:9">
      <c r="A27" s="70" t="s">
        <v>96</v>
      </c>
      <c r="B27" s="70" t="s">
        <v>97</v>
      </c>
      <c r="C27" s="53">
        <f t="shared" si="2"/>
        <v>47.0424</v>
      </c>
      <c r="D27" s="42">
        <f>D28</f>
        <v>47.0424</v>
      </c>
      <c r="E27" s="42"/>
      <c r="F27" s="42"/>
      <c r="G27" s="42"/>
      <c r="H27" s="42"/>
      <c r="I27" s="42"/>
    </row>
    <row r="28" s="18" customFormat="1" ht="25.5" customHeight="1" spans="1:9">
      <c r="A28" s="70" t="s">
        <v>98</v>
      </c>
      <c r="B28" s="70" t="s">
        <v>99</v>
      </c>
      <c r="C28" s="53">
        <f t="shared" si="2"/>
        <v>47.0424</v>
      </c>
      <c r="D28" s="42">
        <f>D29+D30</f>
        <v>47.0424</v>
      </c>
      <c r="E28" s="42"/>
      <c r="F28" s="42"/>
      <c r="G28" s="42"/>
      <c r="H28" s="42"/>
      <c r="I28" s="42"/>
    </row>
    <row r="29" s="18" customFormat="1" ht="25.5" customHeight="1" spans="1:9">
      <c r="A29" s="70" t="s">
        <v>100</v>
      </c>
      <c r="B29" s="70" t="s">
        <v>101</v>
      </c>
      <c r="C29" s="53">
        <f t="shared" si="2"/>
        <v>37.2</v>
      </c>
      <c r="D29" s="52">
        <v>37.2</v>
      </c>
      <c r="E29" s="52"/>
      <c r="F29" s="52"/>
      <c r="G29" s="52"/>
      <c r="H29" s="52"/>
      <c r="I29" s="52"/>
    </row>
    <row r="30" s="18" customFormat="1" ht="25.5" customHeight="1" spans="1:9">
      <c r="A30" s="70">
        <v>2110402</v>
      </c>
      <c r="B30" s="70" t="s">
        <v>102</v>
      </c>
      <c r="C30" s="53">
        <f t="shared" si="2"/>
        <v>9.8424</v>
      </c>
      <c r="D30" s="52">
        <v>9.8424</v>
      </c>
      <c r="E30" s="52"/>
      <c r="F30" s="52"/>
      <c r="G30" s="52"/>
      <c r="H30" s="52"/>
      <c r="I30" s="52"/>
    </row>
    <row r="31" s="18" customFormat="1" ht="25.5" customHeight="1" spans="1:9">
      <c r="A31" s="70" t="s">
        <v>103</v>
      </c>
      <c r="B31" s="70" t="s">
        <v>104</v>
      </c>
      <c r="C31" s="53">
        <f t="shared" si="2"/>
        <v>3062.853422</v>
      </c>
      <c r="D31" s="42">
        <f>D32+D34+D39+D42</f>
        <v>3062.853422</v>
      </c>
      <c r="E31" s="42"/>
      <c r="F31" s="42"/>
      <c r="G31" s="42"/>
      <c r="H31" s="42"/>
      <c r="I31" s="42"/>
    </row>
    <row r="32" s="18" customFormat="1" ht="25.5" customHeight="1" spans="1:9">
      <c r="A32" s="70" t="s">
        <v>105</v>
      </c>
      <c r="B32" s="70" t="s">
        <v>106</v>
      </c>
      <c r="C32" s="53">
        <f t="shared" si="2"/>
        <v>22.84621</v>
      </c>
      <c r="D32" s="42">
        <f>D33</f>
        <v>22.84621</v>
      </c>
      <c r="E32" s="42"/>
      <c r="F32" s="42"/>
      <c r="G32" s="42"/>
      <c r="H32" s="42"/>
      <c r="I32" s="42"/>
    </row>
    <row r="33" s="18" customFormat="1" ht="25.5" customHeight="1" spans="1:9">
      <c r="A33" s="70" t="s">
        <v>107</v>
      </c>
      <c r="B33" s="70" t="s">
        <v>108</v>
      </c>
      <c r="C33" s="53">
        <f t="shared" si="2"/>
        <v>22.84621</v>
      </c>
      <c r="D33" s="52">
        <v>22.84621</v>
      </c>
      <c r="E33" s="52"/>
      <c r="F33" s="52"/>
      <c r="G33" s="52"/>
      <c r="H33" s="52"/>
      <c r="I33" s="52"/>
    </row>
    <row r="34" s="18" customFormat="1" ht="25.5" customHeight="1" spans="1:9">
      <c r="A34" s="70" t="s">
        <v>109</v>
      </c>
      <c r="B34" s="70" t="s">
        <v>110</v>
      </c>
      <c r="C34" s="53">
        <f t="shared" si="2"/>
        <v>495.311461</v>
      </c>
      <c r="D34" s="42">
        <f>D35+D36+D37+D38</f>
        <v>495.311461</v>
      </c>
      <c r="E34" s="42"/>
      <c r="F34" s="42"/>
      <c r="G34" s="42"/>
      <c r="H34" s="42"/>
      <c r="I34" s="42"/>
    </row>
    <row r="35" s="18" customFormat="1" ht="25.5" customHeight="1" spans="1:9">
      <c r="A35" s="70" t="s">
        <v>111</v>
      </c>
      <c r="B35" s="70" t="s">
        <v>112</v>
      </c>
      <c r="C35" s="53">
        <f t="shared" si="2"/>
        <v>3.354</v>
      </c>
      <c r="D35" s="52">
        <v>3.354</v>
      </c>
      <c r="E35" s="52"/>
      <c r="F35" s="52"/>
      <c r="G35" s="52"/>
      <c r="H35" s="52"/>
      <c r="I35" s="52"/>
    </row>
    <row r="36" s="18" customFormat="1" ht="25.5" customHeight="1" spans="1:9">
      <c r="A36" s="70">
        <v>2130209</v>
      </c>
      <c r="B36" s="96" t="s">
        <v>113</v>
      </c>
      <c r="C36" s="53">
        <f t="shared" si="2"/>
        <v>11.973</v>
      </c>
      <c r="D36" s="52">
        <v>11.973</v>
      </c>
      <c r="E36" s="52"/>
      <c r="F36" s="52"/>
      <c r="G36" s="52"/>
      <c r="H36" s="52"/>
      <c r="I36" s="52"/>
    </row>
    <row r="37" s="18" customFormat="1" ht="25.5" customHeight="1" spans="1:9">
      <c r="A37" s="70" t="s">
        <v>114</v>
      </c>
      <c r="B37" s="70" t="s">
        <v>115</v>
      </c>
      <c r="C37" s="53">
        <f t="shared" si="2"/>
        <v>384</v>
      </c>
      <c r="D37" s="52">
        <v>384</v>
      </c>
      <c r="E37" s="52"/>
      <c r="F37" s="52"/>
      <c r="G37" s="52"/>
      <c r="H37" s="52"/>
      <c r="I37" s="52"/>
    </row>
    <row r="38" s="18" customFormat="1" ht="25.5" customHeight="1" spans="1:9">
      <c r="A38" s="70">
        <v>2130299</v>
      </c>
      <c r="B38" s="96" t="s">
        <v>116</v>
      </c>
      <c r="C38" s="53">
        <f t="shared" si="2"/>
        <v>95.984461</v>
      </c>
      <c r="D38" s="42">
        <v>95.984461</v>
      </c>
      <c r="E38" s="42"/>
      <c r="F38" s="42"/>
      <c r="G38" s="42"/>
      <c r="H38" s="42"/>
      <c r="I38" s="42"/>
    </row>
    <row r="39" s="18" customFormat="1" ht="25.5" customHeight="1" spans="1:9">
      <c r="A39" s="70" t="s">
        <v>117</v>
      </c>
      <c r="B39" s="70" t="s">
        <v>118</v>
      </c>
      <c r="C39" s="53">
        <f t="shared" si="2"/>
        <v>2024.771219</v>
      </c>
      <c r="D39" s="42">
        <f>D40+D41</f>
        <v>2024.771219</v>
      </c>
      <c r="E39" s="42"/>
      <c r="F39" s="42"/>
      <c r="G39" s="42"/>
      <c r="H39" s="42"/>
      <c r="I39" s="42"/>
    </row>
    <row r="40" s="18" customFormat="1" ht="25.5" customHeight="1" spans="1:9">
      <c r="A40" s="70" t="s">
        <v>119</v>
      </c>
      <c r="B40" s="70" t="s">
        <v>120</v>
      </c>
      <c r="C40" s="53">
        <f t="shared" si="2"/>
        <v>157.814152</v>
      </c>
      <c r="D40" s="52">
        <v>157.814152</v>
      </c>
      <c r="E40" s="52"/>
      <c r="F40" s="52"/>
      <c r="G40" s="52"/>
      <c r="H40" s="52"/>
      <c r="I40" s="52"/>
    </row>
    <row r="41" s="18" customFormat="1" ht="25.5" customHeight="1" spans="1:9">
      <c r="A41" s="70" t="s">
        <v>121</v>
      </c>
      <c r="B41" s="70" t="s">
        <v>122</v>
      </c>
      <c r="C41" s="53">
        <f t="shared" si="2"/>
        <v>1866.957067</v>
      </c>
      <c r="D41" s="52">
        <v>1866.957067</v>
      </c>
      <c r="E41" s="52"/>
      <c r="F41" s="52"/>
      <c r="G41" s="52"/>
      <c r="H41" s="52"/>
      <c r="I41" s="52"/>
    </row>
    <row r="42" s="18" customFormat="1" ht="25.5" customHeight="1" spans="1:9">
      <c r="A42" s="70" t="s">
        <v>123</v>
      </c>
      <c r="B42" s="70" t="s">
        <v>124</v>
      </c>
      <c r="C42" s="53">
        <f t="shared" si="2"/>
        <v>519.924532</v>
      </c>
      <c r="D42" s="42">
        <f>D43+D44+D45</f>
        <v>519.924532</v>
      </c>
      <c r="E42" s="42"/>
      <c r="F42" s="42"/>
      <c r="G42" s="42"/>
      <c r="H42" s="42"/>
      <c r="I42" s="42"/>
    </row>
    <row r="43" s="18" customFormat="1" ht="25.5" customHeight="1" spans="1:9">
      <c r="A43" s="70">
        <v>2130701</v>
      </c>
      <c r="B43" s="96" t="s">
        <v>125</v>
      </c>
      <c r="C43" s="53">
        <f t="shared" si="2"/>
        <v>77.2</v>
      </c>
      <c r="D43" s="42">
        <v>77.2</v>
      </c>
      <c r="E43" s="42"/>
      <c r="F43" s="42"/>
      <c r="G43" s="42"/>
      <c r="H43" s="42"/>
      <c r="I43" s="42"/>
    </row>
    <row r="44" s="18" customFormat="1" ht="25.5" customHeight="1" spans="1:9">
      <c r="A44" s="70" t="s">
        <v>126</v>
      </c>
      <c r="B44" s="70" t="s">
        <v>127</v>
      </c>
      <c r="C44" s="53">
        <f t="shared" si="2"/>
        <v>68.856</v>
      </c>
      <c r="D44" s="52">
        <v>68.856</v>
      </c>
      <c r="E44" s="52"/>
      <c r="F44" s="52"/>
      <c r="G44" s="52"/>
      <c r="H44" s="52"/>
      <c r="I44" s="52"/>
    </row>
    <row r="45" s="18" customFormat="1" ht="25.5" customHeight="1" spans="1:9">
      <c r="A45" s="70">
        <v>2130707</v>
      </c>
      <c r="B45" s="96" t="s">
        <v>128</v>
      </c>
      <c r="C45" s="53">
        <f t="shared" si="2"/>
        <v>373.868532</v>
      </c>
      <c r="D45" s="42">
        <v>373.868532</v>
      </c>
      <c r="E45" s="42"/>
      <c r="F45" s="42"/>
      <c r="G45" s="42"/>
      <c r="H45" s="42"/>
      <c r="I45" s="42"/>
    </row>
    <row r="46" s="18" customFormat="1" ht="25.5" customHeight="1" spans="1:9">
      <c r="A46" s="70" t="s">
        <v>129</v>
      </c>
      <c r="B46" s="70" t="s">
        <v>130</v>
      </c>
      <c r="C46" s="53">
        <f t="shared" si="2"/>
        <v>56.592964</v>
      </c>
      <c r="D46" s="42">
        <v>56.592964</v>
      </c>
      <c r="E46" s="42"/>
      <c r="F46" s="42"/>
      <c r="G46" s="42"/>
      <c r="H46" s="42"/>
      <c r="I46" s="42"/>
    </row>
    <row r="47" s="18" customFormat="1" ht="25.5" customHeight="1" spans="1:9">
      <c r="A47" s="70" t="s">
        <v>131</v>
      </c>
      <c r="B47" s="70" t="s">
        <v>132</v>
      </c>
      <c r="C47" s="53">
        <f t="shared" si="2"/>
        <v>56.592964</v>
      </c>
      <c r="D47" s="42">
        <v>56.592964</v>
      </c>
      <c r="E47" s="42"/>
      <c r="F47" s="42"/>
      <c r="G47" s="42"/>
      <c r="H47" s="42"/>
      <c r="I47" s="42"/>
    </row>
    <row r="48" s="18" customFormat="1" ht="25.5" customHeight="1" spans="1:9">
      <c r="A48" s="70" t="s">
        <v>133</v>
      </c>
      <c r="B48" s="70" t="s">
        <v>134</v>
      </c>
      <c r="C48" s="53">
        <f t="shared" si="2"/>
        <v>56.592964</v>
      </c>
      <c r="D48" s="52">
        <v>56.592964</v>
      </c>
      <c r="E48" s="52"/>
      <c r="F48" s="52"/>
      <c r="G48" s="52"/>
      <c r="H48" s="52"/>
      <c r="I48" s="52"/>
    </row>
    <row r="49" customFormat="1" customHeight="1" spans="1:9">
      <c r="A49" s="70">
        <v>224</v>
      </c>
      <c r="B49" s="70" t="s">
        <v>135</v>
      </c>
      <c r="C49" s="53">
        <f t="shared" si="2"/>
        <v>631</v>
      </c>
      <c r="D49" s="52">
        <f>D50+D52</f>
        <v>631</v>
      </c>
      <c r="E49" s="98"/>
      <c r="F49" s="98"/>
      <c r="G49" s="98"/>
      <c r="H49" s="98"/>
      <c r="I49" s="98"/>
    </row>
    <row r="50" customFormat="1" customHeight="1" spans="1:9">
      <c r="A50" s="70">
        <v>22406</v>
      </c>
      <c r="B50" s="70" t="s">
        <v>136</v>
      </c>
      <c r="C50" s="53">
        <f t="shared" si="2"/>
        <v>605</v>
      </c>
      <c r="D50" s="52">
        <f>D51</f>
        <v>605</v>
      </c>
      <c r="E50" s="80"/>
      <c r="F50" s="80"/>
      <c r="G50" s="80"/>
      <c r="H50" s="80"/>
      <c r="I50" s="80"/>
    </row>
    <row r="51" customFormat="1" customHeight="1" spans="1:9">
      <c r="A51" s="70">
        <v>2240601</v>
      </c>
      <c r="B51" s="70" t="s">
        <v>137</v>
      </c>
      <c r="C51" s="53">
        <f t="shared" si="2"/>
        <v>605</v>
      </c>
      <c r="D51" s="52">
        <v>605</v>
      </c>
      <c r="E51" s="80"/>
      <c r="F51" s="80"/>
      <c r="G51" s="80"/>
      <c r="H51" s="80"/>
      <c r="I51" s="80"/>
    </row>
    <row r="52" customHeight="1" spans="1:9">
      <c r="A52" s="99">
        <v>22407</v>
      </c>
      <c r="B52" s="70" t="s">
        <v>138</v>
      </c>
      <c r="C52" s="53">
        <f t="shared" si="2"/>
        <v>26</v>
      </c>
      <c r="D52" s="52">
        <f>D53</f>
        <v>26</v>
      </c>
      <c r="E52" s="100"/>
      <c r="F52" s="100"/>
      <c r="G52" s="100"/>
      <c r="H52" s="100"/>
      <c r="I52" s="100"/>
    </row>
    <row r="53" customHeight="1" spans="1:9">
      <c r="A53" s="101">
        <v>2240703</v>
      </c>
      <c r="B53" s="70" t="s">
        <v>139</v>
      </c>
      <c r="C53" s="53">
        <f t="shared" si="2"/>
        <v>26</v>
      </c>
      <c r="D53" s="52">
        <v>26</v>
      </c>
      <c r="E53" s="80"/>
      <c r="F53" s="80"/>
      <c r="G53" s="80"/>
      <c r="H53" s="80"/>
      <c r="I53" s="80"/>
    </row>
  </sheetData>
  <mergeCells count="8">
    <mergeCell ref="H1:I1"/>
    <mergeCell ref="A2:I2"/>
    <mergeCell ref="A3:B3"/>
    <mergeCell ref="H3:I3"/>
    <mergeCell ref="A4:B4"/>
    <mergeCell ref="C4:H4"/>
    <mergeCell ref="A6:B6"/>
    <mergeCell ref="I4:I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3.75" defaultRowHeight="24" customHeight="1" outlineLevelCol="4"/>
  <cols>
    <col min="1" max="1" width="19.875" style="87" customWidth="1"/>
    <col min="2" max="2" width="48.375" customWidth="1"/>
    <col min="3" max="3" width="15.125" customWidth="1"/>
    <col min="4" max="5" width="14.2583333333333" customWidth="1"/>
  </cols>
  <sheetData>
    <row r="1" customHeight="1" spans="1:5">
      <c r="A1" s="88"/>
      <c r="B1" s="45"/>
      <c r="C1" s="45"/>
      <c r="D1" s="45"/>
      <c r="E1" s="46" t="s">
        <v>140</v>
      </c>
    </row>
    <row r="2" customHeight="1" spans="1:5">
      <c r="A2" s="47" t="s">
        <v>141</v>
      </c>
      <c r="B2" s="47"/>
      <c r="C2" s="47"/>
      <c r="D2" s="47"/>
      <c r="E2" s="47"/>
    </row>
    <row r="3" customHeight="1" spans="1:5">
      <c r="A3" s="89" t="s">
        <v>2</v>
      </c>
      <c r="B3" s="48"/>
      <c r="C3" s="48"/>
      <c r="D3" s="90"/>
      <c r="E3" s="49" t="s">
        <v>3</v>
      </c>
    </row>
    <row r="4" ht="29.25" customHeight="1" spans="1:5">
      <c r="A4" s="91" t="s">
        <v>6</v>
      </c>
      <c r="B4" s="8"/>
      <c r="C4" s="8" t="s">
        <v>142</v>
      </c>
      <c r="D4" s="8"/>
      <c r="E4" s="8"/>
    </row>
    <row r="5" ht="26.25" customHeight="1" spans="1:5">
      <c r="A5" s="91" t="s">
        <v>56</v>
      </c>
      <c r="B5" s="8" t="s">
        <v>57</v>
      </c>
      <c r="C5" s="8" t="s">
        <v>58</v>
      </c>
      <c r="D5" s="8" t="s">
        <v>143</v>
      </c>
      <c r="E5" s="8" t="s">
        <v>144</v>
      </c>
    </row>
    <row r="6" customHeight="1" spans="1:5">
      <c r="A6" s="91" t="s">
        <v>58</v>
      </c>
      <c r="B6" s="8"/>
      <c r="C6" s="59">
        <f>D6+E6</f>
        <v>5099.370859</v>
      </c>
      <c r="D6" s="59">
        <f>D7+D17+D24+D27+D31+D46+D49</f>
        <v>906.169595</v>
      </c>
      <c r="E6" s="59">
        <f>E7+E17+E24+E27+E31+E46+E49</f>
        <v>4193.201264</v>
      </c>
    </row>
    <row r="7" s="54" customFormat="1" ht="24.75" customHeight="1" spans="1:5">
      <c r="A7" s="44" t="s">
        <v>64</v>
      </c>
      <c r="B7" s="61" t="s">
        <v>65</v>
      </c>
      <c r="C7" s="53">
        <v>1201.800133</v>
      </c>
      <c r="D7" s="59">
        <f>D8+D13+D15</f>
        <v>607.592091</v>
      </c>
      <c r="E7" s="59">
        <f>E8+E13+E15</f>
        <v>594.208042</v>
      </c>
    </row>
    <row r="8" s="18" customFormat="1" ht="24.75" customHeight="1" spans="1:5">
      <c r="A8" s="70" t="s">
        <v>66</v>
      </c>
      <c r="B8" s="63" t="s">
        <v>67</v>
      </c>
      <c r="C8" s="42">
        <v>1193.865933</v>
      </c>
      <c r="D8" s="57">
        <f>D9+D10+D11+D12</f>
        <v>603.657891</v>
      </c>
      <c r="E8" s="57">
        <f>E9+E10+E11+E12</f>
        <v>590.208042</v>
      </c>
    </row>
    <row r="9" s="18" customFormat="1" ht="24.75" customHeight="1" spans="1:5">
      <c r="A9" s="71" t="s">
        <v>68</v>
      </c>
      <c r="B9" s="70" t="s">
        <v>69</v>
      </c>
      <c r="C9" s="53">
        <v>513.282889</v>
      </c>
      <c r="D9" s="52">
        <v>513.282889</v>
      </c>
      <c r="E9" s="52"/>
    </row>
    <row r="10" s="18" customFormat="1" ht="24.75" customHeight="1" spans="1:5">
      <c r="A10" s="71" t="s">
        <v>70</v>
      </c>
      <c r="B10" s="70" t="s">
        <v>71</v>
      </c>
      <c r="C10" s="53">
        <v>572.969844</v>
      </c>
      <c r="D10" s="52">
        <v>84.827802</v>
      </c>
      <c r="E10" s="52">
        <v>488.142042</v>
      </c>
    </row>
    <row r="11" s="18" customFormat="1" ht="24.75" customHeight="1" spans="1:5">
      <c r="A11" s="71" t="s">
        <v>72</v>
      </c>
      <c r="B11" s="70" t="s">
        <v>73</v>
      </c>
      <c r="C11" s="53">
        <v>5.5472</v>
      </c>
      <c r="D11" s="53">
        <v>5.5472</v>
      </c>
      <c r="E11" s="52"/>
    </row>
    <row r="12" s="18" customFormat="1" ht="24.75" customHeight="1" spans="1:5">
      <c r="A12" s="70">
        <v>2010399</v>
      </c>
      <c r="B12" s="72" t="s">
        <v>74</v>
      </c>
      <c r="C12" s="53">
        <v>102.066</v>
      </c>
      <c r="D12" s="52"/>
      <c r="E12" s="53">
        <v>102.066</v>
      </c>
    </row>
    <row r="13" s="18" customFormat="1" ht="24.75" customHeight="1" spans="1:5">
      <c r="A13" s="70">
        <v>20131</v>
      </c>
      <c r="B13" s="63" t="s">
        <v>75</v>
      </c>
      <c r="C13" s="42">
        <v>3.9342</v>
      </c>
      <c r="D13" s="42">
        <v>3.9342</v>
      </c>
      <c r="E13" s="57"/>
    </row>
    <row r="14" s="18" customFormat="1" ht="24.75" customHeight="1" spans="1:5">
      <c r="A14" s="70">
        <v>2013102</v>
      </c>
      <c r="B14" s="63" t="s">
        <v>71</v>
      </c>
      <c r="C14" s="42">
        <v>3.9342</v>
      </c>
      <c r="D14" s="42">
        <v>3.9342</v>
      </c>
      <c r="E14" s="57"/>
    </row>
    <row r="15" s="18" customFormat="1" ht="24.75" customHeight="1" spans="1:5">
      <c r="A15" s="70">
        <v>20133</v>
      </c>
      <c r="B15" s="63" t="s">
        <v>76</v>
      </c>
      <c r="C15" s="42">
        <v>4</v>
      </c>
      <c r="D15" s="57"/>
      <c r="E15" s="42">
        <v>4</v>
      </c>
    </row>
    <row r="16" s="18" customFormat="1" ht="24.75" customHeight="1" spans="1:5">
      <c r="A16" s="70">
        <v>2013399</v>
      </c>
      <c r="B16" s="63" t="s">
        <v>77</v>
      </c>
      <c r="C16" s="42">
        <v>4</v>
      </c>
      <c r="D16" s="57"/>
      <c r="E16" s="42">
        <v>4</v>
      </c>
    </row>
    <row r="17" s="18" customFormat="1" ht="24.75" customHeight="1" spans="1:5">
      <c r="A17" s="70" t="s">
        <v>78</v>
      </c>
      <c r="B17" s="63" t="s">
        <v>79</v>
      </c>
      <c r="C17" s="42">
        <f>C18+C20+C22</f>
        <v>73.465915</v>
      </c>
      <c r="D17" s="57">
        <f>D18+D20+D22</f>
        <v>56.325915</v>
      </c>
      <c r="E17" s="57">
        <f>E18+E20+E22</f>
        <v>17.14</v>
      </c>
    </row>
    <row r="18" s="18" customFormat="1" ht="24.75" customHeight="1" spans="1:5">
      <c r="A18" s="70" t="s">
        <v>80</v>
      </c>
      <c r="B18" s="63" t="s">
        <v>81</v>
      </c>
      <c r="C18" s="42">
        <v>55.289376</v>
      </c>
      <c r="D18" s="42">
        <v>55.289376</v>
      </c>
      <c r="E18" s="73"/>
    </row>
    <row r="19" s="18" customFormat="1" ht="24.75" customHeight="1" spans="1:5">
      <c r="A19" s="70" t="s">
        <v>82</v>
      </c>
      <c r="B19" s="63" t="s">
        <v>83</v>
      </c>
      <c r="C19" s="42">
        <v>55.289376</v>
      </c>
      <c r="D19" s="42">
        <v>55.289376</v>
      </c>
      <c r="E19" s="74"/>
    </row>
    <row r="20" s="18" customFormat="1" ht="24.75" customHeight="1" spans="1:5">
      <c r="A20" s="70">
        <v>20820</v>
      </c>
      <c r="B20" s="63" t="s">
        <v>84</v>
      </c>
      <c r="C20" s="42">
        <v>17.14</v>
      </c>
      <c r="D20" s="57"/>
      <c r="E20" s="42">
        <v>17.14</v>
      </c>
    </row>
    <row r="21" s="18" customFormat="1" ht="24.75" customHeight="1" spans="1:5">
      <c r="A21" s="70">
        <v>2082001</v>
      </c>
      <c r="B21" s="63" t="s">
        <v>85</v>
      </c>
      <c r="C21" s="42">
        <v>17.14</v>
      </c>
      <c r="D21" s="57"/>
      <c r="E21" s="42">
        <v>17.14</v>
      </c>
    </row>
    <row r="22" s="18" customFormat="1" ht="24.75" customHeight="1" spans="1:5">
      <c r="A22" s="70" t="s">
        <v>86</v>
      </c>
      <c r="B22" s="63" t="s">
        <v>87</v>
      </c>
      <c r="C22" s="42">
        <v>1.036539</v>
      </c>
      <c r="D22" s="42">
        <v>1.036539</v>
      </c>
      <c r="E22" s="57"/>
    </row>
    <row r="23" s="18" customFormat="1" ht="24.75" customHeight="1" spans="1:5">
      <c r="A23" s="70" t="s">
        <v>88</v>
      </c>
      <c r="B23" s="63" t="s">
        <v>89</v>
      </c>
      <c r="C23" s="42">
        <v>1.036539</v>
      </c>
      <c r="D23" s="42">
        <v>1.036539</v>
      </c>
      <c r="E23" s="57"/>
    </row>
    <row r="24" s="18" customFormat="1" ht="24.75" customHeight="1" spans="1:5">
      <c r="A24" s="70" t="s">
        <v>90</v>
      </c>
      <c r="B24" s="63" t="s">
        <v>91</v>
      </c>
      <c r="C24" s="42">
        <v>26.616025</v>
      </c>
      <c r="D24" s="42">
        <v>26.616025</v>
      </c>
      <c r="E24" s="57"/>
    </row>
    <row r="25" s="18" customFormat="1" ht="24.75" customHeight="1" spans="1:5">
      <c r="A25" s="70" t="s">
        <v>92</v>
      </c>
      <c r="B25" s="63" t="s">
        <v>93</v>
      </c>
      <c r="C25" s="42">
        <v>26.616025</v>
      </c>
      <c r="D25" s="42">
        <v>26.616025</v>
      </c>
      <c r="E25" s="52"/>
    </row>
    <row r="26" s="18" customFormat="1" ht="24.75" customHeight="1" spans="1:5">
      <c r="A26" s="70" t="s">
        <v>94</v>
      </c>
      <c r="B26" s="63" t="s">
        <v>95</v>
      </c>
      <c r="C26" s="42">
        <v>26.616025</v>
      </c>
      <c r="D26" s="42">
        <v>26.616025</v>
      </c>
      <c r="E26" s="57"/>
    </row>
    <row r="27" s="18" customFormat="1" ht="24.75" customHeight="1" spans="1:5">
      <c r="A27" s="70" t="s">
        <v>96</v>
      </c>
      <c r="B27" s="63" t="s">
        <v>97</v>
      </c>
      <c r="C27" s="42">
        <v>47.0424</v>
      </c>
      <c r="D27" s="52"/>
      <c r="E27" s="52">
        <f>E28</f>
        <v>47.0424</v>
      </c>
    </row>
    <row r="28" s="18" customFormat="1" ht="24.75" customHeight="1" spans="1:5">
      <c r="A28" s="70" t="s">
        <v>98</v>
      </c>
      <c r="B28" s="63" t="s">
        <v>99</v>
      </c>
      <c r="C28" s="42">
        <v>47.0424</v>
      </c>
      <c r="D28" s="57"/>
      <c r="E28" s="57">
        <f>E29+E30</f>
        <v>47.0424</v>
      </c>
    </row>
    <row r="29" s="18" customFormat="1" ht="24.75" customHeight="1" spans="1:5">
      <c r="A29" s="70" t="s">
        <v>100</v>
      </c>
      <c r="B29" s="63" t="s">
        <v>101</v>
      </c>
      <c r="C29" s="42">
        <v>37.2</v>
      </c>
      <c r="D29" s="57"/>
      <c r="E29" s="42">
        <v>37.2</v>
      </c>
    </row>
    <row r="30" s="18" customFormat="1" ht="24.75" customHeight="1" spans="1:5">
      <c r="A30" s="70">
        <v>2110402</v>
      </c>
      <c r="B30" s="63" t="s">
        <v>102</v>
      </c>
      <c r="C30" s="42">
        <v>9.8424</v>
      </c>
      <c r="D30" s="52"/>
      <c r="E30" s="42">
        <v>9.8424</v>
      </c>
    </row>
    <row r="31" s="18" customFormat="1" ht="24.75" customHeight="1" spans="1:5">
      <c r="A31" s="70" t="s">
        <v>103</v>
      </c>
      <c r="B31" s="63" t="s">
        <v>104</v>
      </c>
      <c r="C31" s="42">
        <v>3062.853422</v>
      </c>
      <c r="D31" s="57">
        <f>D32+D34+D39+D42</f>
        <v>159.0426</v>
      </c>
      <c r="E31" s="57">
        <f>E32+E34+E39+E42</f>
        <v>2903.810822</v>
      </c>
    </row>
    <row r="32" s="18" customFormat="1" ht="24.75" customHeight="1" spans="1:5">
      <c r="A32" s="70" t="s">
        <v>105</v>
      </c>
      <c r="B32" s="63" t="s">
        <v>106</v>
      </c>
      <c r="C32" s="42">
        <v>22.84621</v>
      </c>
      <c r="D32" s="57"/>
      <c r="E32" s="42">
        <v>22.84621</v>
      </c>
    </row>
    <row r="33" s="18" customFormat="1" ht="24.75" customHeight="1" spans="1:5">
      <c r="A33" s="70" t="s">
        <v>107</v>
      </c>
      <c r="B33" s="63" t="s">
        <v>108</v>
      </c>
      <c r="C33" s="42">
        <v>22.84621</v>
      </c>
      <c r="D33" s="52"/>
      <c r="E33" s="42">
        <v>22.84621</v>
      </c>
    </row>
    <row r="34" s="18" customFormat="1" ht="24.75" customHeight="1" spans="1:5">
      <c r="A34" s="70" t="s">
        <v>109</v>
      </c>
      <c r="B34" s="63" t="s">
        <v>110</v>
      </c>
      <c r="C34" s="42">
        <v>495.311461</v>
      </c>
      <c r="D34" s="57"/>
      <c r="E34" s="57">
        <f>E35+E36+E37+E38</f>
        <v>495.311461</v>
      </c>
    </row>
    <row r="35" s="18" customFormat="1" ht="24.75" customHeight="1" spans="1:5">
      <c r="A35" s="70" t="s">
        <v>111</v>
      </c>
      <c r="B35" s="63" t="s">
        <v>112</v>
      </c>
      <c r="C35" s="42">
        <v>3.354</v>
      </c>
      <c r="D35" s="57"/>
      <c r="E35" s="42">
        <v>3.354</v>
      </c>
    </row>
    <row r="36" s="18" customFormat="1" ht="24.75" customHeight="1" spans="1:5">
      <c r="A36" s="70">
        <v>2130209</v>
      </c>
      <c r="B36" s="63" t="s">
        <v>113</v>
      </c>
      <c r="C36" s="42">
        <v>11.973</v>
      </c>
      <c r="D36" s="52"/>
      <c r="E36" s="42">
        <v>11.973</v>
      </c>
    </row>
    <row r="37" s="18" customFormat="1" ht="24.75" customHeight="1" spans="1:5">
      <c r="A37" s="70" t="s">
        <v>114</v>
      </c>
      <c r="B37" s="63" t="s">
        <v>115</v>
      </c>
      <c r="C37" s="42">
        <v>384</v>
      </c>
      <c r="D37" s="57"/>
      <c r="E37" s="42">
        <v>384</v>
      </c>
    </row>
    <row r="38" s="18" customFormat="1" ht="24.75" customHeight="1" spans="1:5">
      <c r="A38" s="70">
        <v>2130299</v>
      </c>
      <c r="B38" s="63" t="s">
        <v>116</v>
      </c>
      <c r="C38" s="42">
        <v>95.984461</v>
      </c>
      <c r="D38" s="52"/>
      <c r="E38" s="42">
        <v>95.984461</v>
      </c>
    </row>
    <row r="39" s="18" customFormat="1" ht="24.75" customHeight="1" spans="1:5">
      <c r="A39" s="70" t="s">
        <v>117</v>
      </c>
      <c r="B39" s="63" t="s">
        <v>118</v>
      </c>
      <c r="C39" s="52">
        <f>D39+E39</f>
        <v>2024.771219</v>
      </c>
      <c r="D39" s="52">
        <f>D40</f>
        <v>111.0426</v>
      </c>
      <c r="E39" s="52">
        <f>E40+E41</f>
        <v>1913.728619</v>
      </c>
    </row>
    <row r="40" s="18" customFormat="1" ht="24.75" customHeight="1" spans="1:5">
      <c r="A40" s="70" t="s">
        <v>119</v>
      </c>
      <c r="B40" s="63" t="s">
        <v>120</v>
      </c>
      <c r="C40" s="42">
        <v>157.814152</v>
      </c>
      <c r="D40" s="57">
        <v>111.0426</v>
      </c>
      <c r="E40" s="57">
        <v>46.771552</v>
      </c>
    </row>
    <row r="41" s="18" customFormat="1" ht="24.75" customHeight="1" spans="1:5">
      <c r="A41" s="70" t="s">
        <v>121</v>
      </c>
      <c r="B41" s="63" t="s">
        <v>122</v>
      </c>
      <c r="C41" s="42">
        <v>1866.957067</v>
      </c>
      <c r="D41" s="52"/>
      <c r="E41" s="42">
        <v>1866.957067</v>
      </c>
    </row>
    <row r="42" s="18" customFormat="1" ht="24.75" customHeight="1" spans="1:5">
      <c r="A42" s="70" t="s">
        <v>123</v>
      </c>
      <c r="B42" s="63" t="s">
        <v>124</v>
      </c>
      <c r="C42" s="42">
        <v>519.924532</v>
      </c>
      <c r="D42" s="52">
        <f>D44</f>
        <v>48</v>
      </c>
      <c r="E42" s="52">
        <f>E43+E44+E45</f>
        <v>471.924532</v>
      </c>
    </row>
    <row r="43" s="18" customFormat="1" ht="24.75" customHeight="1" spans="1:5">
      <c r="A43" s="70">
        <v>2130701</v>
      </c>
      <c r="B43" s="63" t="s">
        <v>125</v>
      </c>
      <c r="C43" s="42">
        <v>77.2</v>
      </c>
      <c r="D43" s="57"/>
      <c r="E43" s="42">
        <v>77.2</v>
      </c>
    </row>
    <row r="44" s="18" customFormat="1" ht="24.75" customHeight="1" spans="1:5">
      <c r="A44" s="70" t="s">
        <v>126</v>
      </c>
      <c r="B44" s="63" t="s">
        <v>127</v>
      </c>
      <c r="C44" s="42">
        <v>68.856</v>
      </c>
      <c r="D44" s="52">
        <v>48</v>
      </c>
      <c r="E44" s="52">
        <v>20.856</v>
      </c>
    </row>
    <row r="45" s="18" customFormat="1" ht="24.75" customHeight="1" spans="1:5">
      <c r="A45" s="70">
        <v>2130707</v>
      </c>
      <c r="B45" s="63" t="s">
        <v>128</v>
      </c>
      <c r="C45" s="42">
        <v>373.868532</v>
      </c>
      <c r="D45" s="57"/>
      <c r="E45" s="42">
        <v>373.868532</v>
      </c>
    </row>
    <row r="46" s="18" customFormat="1" ht="24.75" customHeight="1" spans="1:5">
      <c r="A46" s="70" t="s">
        <v>129</v>
      </c>
      <c r="B46" s="63" t="s">
        <v>130</v>
      </c>
      <c r="C46" s="42">
        <v>56.592964</v>
      </c>
      <c r="D46" s="75">
        <v>56.592964</v>
      </c>
      <c r="E46" s="57"/>
    </row>
    <row r="47" s="18" customFormat="1" ht="24.75" customHeight="1" spans="1:5">
      <c r="A47" s="76" t="s">
        <v>131</v>
      </c>
      <c r="B47" s="77" t="s">
        <v>132</v>
      </c>
      <c r="C47" s="75">
        <v>56.592964</v>
      </c>
      <c r="D47" s="75">
        <v>56.592964</v>
      </c>
      <c r="E47" s="78"/>
    </row>
    <row r="48" customHeight="1" spans="1:5">
      <c r="A48" s="79" t="s">
        <v>133</v>
      </c>
      <c r="B48" s="79" t="s">
        <v>134</v>
      </c>
      <c r="C48" s="75">
        <v>56.592964</v>
      </c>
      <c r="D48" s="75">
        <v>56.592964</v>
      </c>
      <c r="E48" s="80"/>
    </row>
    <row r="49" customHeight="1" spans="1:5">
      <c r="A49" s="81">
        <v>224</v>
      </c>
      <c r="B49" s="79" t="s">
        <v>135</v>
      </c>
      <c r="C49" s="79">
        <v>631</v>
      </c>
      <c r="D49" s="80"/>
      <c r="E49" s="79">
        <f>E50+E52</f>
        <v>631</v>
      </c>
    </row>
    <row r="50" customHeight="1" spans="1:5">
      <c r="A50" s="81">
        <v>22406</v>
      </c>
      <c r="B50" s="79" t="s">
        <v>136</v>
      </c>
      <c r="C50" s="79">
        <v>605</v>
      </c>
      <c r="D50" s="80"/>
      <c r="E50" s="79">
        <v>605</v>
      </c>
    </row>
    <row r="51" customHeight="1" spans="1:5">
      <c r="A51" s="81">
        <v>2240601</v>
      </c>
      <c r="B51" s="79" t="s">
        <v>137</v>
      </c>
      <c r="C51" s="79">
        <v>605</v>
      </c>
      <c r="D51" s="80"/>
      <c r="E51" s="79">
        <v>605</v>
      </c>
    </row>
    <row r="52" customHeight="1" spans="1:5">
      <c r="A52" s="81">
        <v>22407</v>
      </c>
      <c r="B52" s="79" t="s">
        <v>138</v>
      </c>
      <c r="C52" s="79">
        <v>26</v>
      </c>
      <c r="D52" s="80"/>
      <c r="E52" s="79">
        <v>26</v>
      </c>
    </row>
    <row r="53" customHeight="1" spans="1:5">
      <c r="A53" s="81">
        <v>2240703</v>
      </c>
      <c r="B53" s="79" t="s">
        <v>139</v>
      </c>
      <c r="C53" s="79">
        <v>26</v>
      </c>
      <c r="D53" s="80"/>
      <c r="E53" s="79">
        <v>26</v>
      </c>
    </row>
  </sheetData>
  <mergeCells count="5">
    <mergeCell ref="A2:E2"/>
    <mergeCell ref="A3:C3"/>
    <mergeCell ref="A4:B4"/>
    <mergeCell ref="C4:E4"/>
    <mergeCell ref="A6:B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6" topLeftCell="A7" activePane="bottomLeft" state="frozen"/>
      <selection/>
      <selection pane="bottomLeft" activeCell="J10" sqref="J10"/>
    </sheetView>
  </sheetViews>
  <sheetFormatPr defaultColWidth="13.75" defaultRowHeight="24" customHeight="1" outlineLevelCol="6"/>
  <cols>
    <col min="1" max="1" width="31.375" customWidth="1"/>
    <col min="2" max="2" width="11.375" customWidth="1"/>
    <col min="3" max="3" width="33" customWidth="1"/>
    <col min="4" max="4" width="11.375" customWidth="1"/>
    <col min="5" max="5" width="11.875" customWidth="1"/>
    <col min="6" max="6" width="14" customWidth="1"/>
    <col min="7" max="7" width="16.5083333333333" customWidth="1"/>
    <col min="8" max="8" width="13.8583333333333"/>
  </cols>
  <sheetData>
    <row r="1" customHeight="1" spans="1:7">
      <c r="A1" s="45"/>
      <c r="B1" s="45"/>
      <c r="C1" s="45"/>
      <c r="D1" s="45"/>
      <c r="E1" s="45"/>
      <c r="F1" s="82" t="s">
        <v>145</v>
      </c>
      <c r="G1" s="46" t="s">
        <v>146</v>
      </c>
    </row>
    <row r="2" customHeight="1" spans="1:7">
      <c r="A2" s="47" t="s">
        <v>147</v>
      </c>
      <c r="B2" s="47"/>
      <c r="C2" s="47"/>
      <c r="D2" s="47"/>
      <c r="E2" s="47"/>
      <c r="F2" s="47"/>
      <c r="G2" s="47"/>
    </row>
    <row r="3" customHeight="1" spans="1:7">
      <c r="A3" s="83" t="s">
        <v>2</v>
      </c>
      <c r="B3" s="83"/>
      <c r="C3" s="83"/>
      <c r="D3" s="83"/>
      <c r="E3" s="83"/>
      <c r="F3" s="83"/>
      <c r="G3" s="84" t="s">
        <v>3</v>
      </c>
    </row>
    <row r="4" customHeight="1" spans="1:7">
      <c r="A4" s="8" t="s">
        <v>4</v>
      </c>
      <c r="B4" s="8"/>
      <c r="C4" s="8" t="s">
        <v>5</v>
      </c>
      <c r="D4" s="8"/>
      <c r="E4" s="8"/>
      <c r="F4" s="8"/>
      <c r="G4" s="8"/>
    </row>
    <row r="5" ht="22.9" customHeight="1" spans="1:7">
      <c r="A5" s="8" t="s">
        <v>6</v>
      </c>
      <c r="B5" s="8" t="s">
        <v>148</v>
      </c>
      <c r="C5" s="8" t="s">
        <v>6</v>
      </c>
      <c r="D5" s="8" t="s">
        <v>148</v>
      </c>
      <c r="E5" s="8"/>
      <c r="F5" s="8"/>
      <c r="G5" s="8"/>
    </row>
    <row r="6" ht="23.7" customHeight="1" spans="1:7">
      <c r="A6" s="8"/>
      <c r="B6" s="8"/>
      <c r="C6" s="8"/>
      <c r="D6" s="8" t="s">
        <v>149</v>
      </c>
      <c r="E6" s="8" t="s">
        <v>59</v>
      </c>
      <c r="F6" s="9" t="s">
        <v>150</v>
      </c>
      <c r="G6" s="8" t="s">
        <v>61</v>
      </c>
    </row>
    <row r="7" customHeight="1" spans="1:7">
      <c r="A7" s="44" t="s">
        <v>11</v>
      </c>
      <c r="B7" s="43">
        <f>D7+D14+D16+D17+D19+D26+D29</f>
        <v>5099.370996</v>
      </c>
      <c r="C7" s="61" t="s">
        <v>12</v>
      </c>
      <c r="D7" s="42">
        <f>E7</f>
        <v>1201.800133</v>
      </c>
      <c r="E7" s="43">
        <v>1201.800133</v>
      </c>
      <c r="F7" s="43"/>
      <c r="G7" s="43"/>
    </row>
    <row r="8" customHeight="1" spans="1:7">
      <c r="A8" s="44" t="s">
        <v>13</v>
      </c>
      <c r="B8" s="52"/>
      <c r="C8" s="61" t="s">
        <v>14</v>
      </c>
      <c r="D8" s="42"/>
      <c r="E8" s="52"/>
      <c r="F8" s="52"/>
      <c r="G8" s="52"/>
    </row>
    <row r="9" customHeight="1" spans="1:7">
      <c r="A9" s="44" t="s">
        <v>15</v>
      </c>
      <c r="B9" s="52"/>
      <c r="C9" s="61" t="s">
        <v>16</v>
      </c>
      <c r="D9" s="42"/>
      <c r="E9" s="52"/>
      <c r="F9" s="52"/>
      <c r="G9" s="52"/>
    </row>
    <row r="10" customHeight="1" spans="1:7">
      <c r="A10" s="44"/>
      <c r="B10" s="85"/>
      <c r="C10" s="61" t="s">
        <v>18</v>
      </c>
      <c r="D10" s="42"/>
      <c r="E10" s="52"/>
      <c r="F10" s="52"/>
      <c r="G10" s="52"/>
    </row>
    <row r="11" customHeight="1" spans="1:7">
      <c r="A11" s="44"/>
      <c r="B11" s="85"/>
      <c r="C11" s="61" t="s">
        <v>20</v>
      </c>
      <c r="D11" s="42"/>
      <c r="E11" s="52"/>
      <c r="F11" s="52"/>
      <c r="G11" s="52"/>
    </row>
    <row r="12" customHeight="1" spans="1:7">
      <c r="A12" s="44"/>
      <c r="B12" s="85"/>
      <c r="C12" s="61" t="s">
        <v>21</v>
      </c>
      <c r="D12" s="42"/>
      <c r="E12" s="52"/>
      <c r="F12" s="52"/>
      <c r="G12" s="52"/>
    </row>
    <row r="13" customHeight="1" spans="1:7">
      <c r="A13" s="44"/>
      <c r="B13" s="85"/>
      <c r="C13" s="61" t="s">
        <v>22</v>
      </c>
      <c r="D13" s="42"/>
      <c r="E13" s="52"/>
      <c r="F13" s="52"/>
      <c r="G13" s="52"/>
    </row>
    <row r="14" customHeight="1" spans="1:7">
      <c r="A14" s="44"/>
      <c r="B14" s="85"/>
      <c r="C14" s="61" t="s">
        <v>23</v>
      </c>
      <c r="D14" s="42">
        <f t="shared" ref="D14:D19" si="0">E14</f>
        <v>73.466052</v>
      </c>
      <c r="E14" s="52">
        <v>73.466052</v>
      </c>
      <c r="F14" s="52"/>
      <c r="G14" s="52"/>
    </row>
    <row r="15" customHeight="1" spans="1:7">
      <c r="A15" s="44"/>
      <c r="B15" s="85"/>
      <c r="C15" s="61" t="s">
        <v>24</v>
      </c>
      <c r="D15" s="42"/>
      <c r="E15" s="52"/>
      <c r="F15" s="52"/>
      <c r="G15" s="52"/>
    </row>
    <row r="16" customHeight="1" spans="1:7">
      <c r="A16" s="44"/>
      <c r="B16" s="85"/>
      <c r="C16" s="61" t="s">
        <v>25</v>
      </c>
      <c r="D16" s="42">
        <v>26.616025</v>
      </c>
      <c r="E16" s="42">
        <v>26.616025</v>
      </c>
      <c r="F16" s="52"/>
      <c r="G16" s="52"/>
    </row>
    <row r="17" customHeight="1" spans="1:7">
      <c r="A17" s="44"/>
      <c r="B17" s="85"/>
      <c r="C17" s="61" t="s">
        <v>26</v>
      </c>
      <c r="D17" s="42">
        <f t="shared" si="0"/>
        <v>47.0424</v>
      </c>
      <c r="E17" s="52">
        <v>47.0424</v>
      </c>
      <c r="F17" s="52"/>
      <c r="G17" s="52"/>
    </row>
    <row r="18" customHeight="1" spans="1:7">
      <c r="A18" s="51"/>
      <c r="B18" s="85"/>
      <c r="C18" s="61" t="s">
        <v>27</v>
      </c>
      <c r="D18" s="42"/>
      <c r="E18" s="52"/>
      <c r="F18" s="52"/>
      <c r="G18" s="52"/>
    </row>
    <row r="19" customHeight="1" spans="1:7">
      <c r="A19" s="51"/>
      <c r="B19" s="85"/>
      <c r="C19" s="61" t="s">
        <v>28</v>
      </c>
      <c r="D19" s="42">
        <f t="shared" si="0"/>
        <v>3062.853422</v>
      </c>
      <c r="E19" s="52">
        <v>3062.853422</v>
      </c>
      <c r="F19" s="52"/>
      <c r="G19" s="52"/>
    </row>
    <row r="20" customHeight="1" spans="1:7">
      <c r="A20" s="51"/>
      <c r="B20" s="85"/>
      <c r="C20" s="61" t="s">
        <v>29</v>
      </c>
      <c r="D20" s="42"/>
      <c r="E20" s="52"/>
      <c r="F20" s="52"/>
      <c r="G20" s="52"/>
    </row>
    <row r="21" customHeight="1" spans="1:7">
      <c r="A21" s="51"/>
      <c r="B21" s="85"/>
      <c r="C21" s="61" t="s">
        <v>30</v>
      </c>
      <c r="D21" s="42"/>
      <c r="E21" s="52"/>
      <c r="F21" s="52"/>
      <c r="G21" s="52"/>
    </row>
    <row r="22" customHeight="1" spans="1:7">
      <c r="A22" s="51"/>
      <c r="B22" s="85"/>
      <c r="C22" s="61" t="s">
        <v>31</v>
      </c>
      <c r="D22" s="42"/>
      <c r="E22" s="52"/>
      <c r="F22" s="52"/>
      <c r="G22" s="52"/>
    </row>
    <row r="23" customHeight="1" spans="1:7">
      <c r="A23" s="51"/>
      <c r="B23" s="85"/>
      <c r="C23" s="61" t="s">
        <v>32</v>
      </c>
      <c r="D23" s="42"/>
      <c r="E23" s="52"/>
      <c r="F23" s="52"/>
      <c r="G23" s="52"/>
    </row>
    <row r="24" customHeight="1" spans="1:7">
      <c r="A24" s="51"/>
      <c r="B24" s="85"/>
      <c r="C24" s="61" t="s">
        <v>33</v>
      </c>
      <c r="D24" s="42"/>
      <c r="E24" s="52"/>
      <c r="F24" s="52"/>
      <c r="G24" s="52"/>
    </row>
    <row r="25" customHeight="1" spans="1:7">
      <c r="A25" s="51"/>
      <c r="B25" s="85"/>
      <c r="C25" s="61" t="s">
        <v>34</v>
      </c>
      <c r="D25" s="42"/>
      <c r="E25" s="52"/>
      <c r="F25" s="52"/>
      <c r="G25" s="52"/>
    </row>
    <row r="26" customHeight="1" spans="1:7">
      <c r="A26" s="51"/>
      <c r="B26" s="85"/>
      <c r="C26" s="61" t="s">
        <v>35</v>
      </c>
      <c r="D26" s="42">
        <v>56.592964</v>
      </c>
      <c r="E26" s="52">
        <v>56.592964</v>
      </c>
      <c r="F26" s="52"/>
      <c r="G26" s="52"/>
    </row>
    <row r="27" customHeight="1" spans="1:7">
      <c r="A27" s="51"/>
      <c r="B27" s="85"/>
      <c r="C27" s="61" t="s">
        <v>36</v>
      </c>
      <c r="D27" s="42"/>
      <c r="E27" s="52"/>
      <c r="F27" s="52"/>
      <c r="G27" s="52"/>
    </row>
    <row r="28" customHeight="1" spans="1:7">
      <c r="A28" s="51"/>
      <c r="B28" s="85"/>
      <c r="C28" s="61" t="s">
        <v>37</v>
      </c>
      <c r="D28" s="42"/>
      <c r="E28" s="52"/>
      <c r="F28" s="52"/>
      <c r="G28" s="52"/>
    </row>
    <row r="29" customHeight="1" spans="1:7">
      <c r="A29" s="51"/>
      <c r="B29" s="85"/>
      <c r="C29" s="61" t="s">
        <v>38</v>
      </c>
      <c r="D29" s="42">
        <f>E29</f>
        <v>631</v>
      </c>
      <c r="E29" s="52">
        <v>631</v>
      </c>
      <c r="F29" s="52"/>
      <c r="G29" s="52"/>
    </row>
    <row r="30" customHeight="1" spans="1:7">
      <c r="A30" s="51"/>
      <c r="B30" s="85"/>
      <c r="C30" s="61" t="s">
        <v>39</v>
      </c>
      <c r="D30" s="42"/>
      <c r="E30" s="52"/>
      <c r="F30" s="52"/>
      <c r="G30" s="52"/>
    </row>
    <row r="31" customHeight="1" spans="1:7">
      <c r="A31" s="51"/>
      <c r="B31" s="85"/>
      <c r="C31" s="61" t="s">
        <v>40</v>
      </c>
      <c r="D31" s="42"/>
      <c r="E31" s="52"/>
      <c r="F31" s="52"/>
      <c r="G31" s="52"/>
    </row>
    <row r="32" customHeight="1" spans="1:7">
      <c r="A32" s="51"/>
      <c r="B32" s="85"/>
      <c r="C32" s="61" t="s">
        <v>41</v>
      </c>
      <c r="D32" s="42"/>
      <c r="E32" s="52"/>
      <c r="F32" s="52"/>
      <c r="G32" s="52"/>
    </row>
    <row r="33" customHeight="1" spans="1:7">
      <c r="A33" s="51"/>
      <c r="B33" s="85"/>
      <c r="C33" s="61" t="s">
        <v>42</v>
      </c>
      <c r="D33" s="42"/>
      <c r="E33" s="52"/>
      <c r="F33" s="52"/>
      <c r="G33" s="52"/>
    </row>
    <row r="34" customHeight="1" spans="1:7">
      <c r="A34" s="51"/>
      <c r="B34" s="85"/>
      <c r="C34" s="61" t="s">
        <v>43</v>
      </c>
      <c r="D34" s="42"/>
      <c r="E34" s="52"/>
      <c r="F34" s="52"/>
      <c r="G34" s="52"/>
    </row>
    <row r="35" customHeight="1" spans="1:7">
      <c r="A35" s="51"/>
      <c r="B35" s="85"/>
      <c r="C35" s="61" t="s">
        <v>44</v>
      </c>
      <c r="D35" s="42"/>
      <c r="E35" s="52"/>
      <c r="F35" s="52"/>
      <c r="G35" s="52"/>
    </row>
    <row r="36" customHeight="1" spans="1:7">
      <c r="A36" s="51"/>
      <c r="B36" s="85"/>
      <c r="C36" s="61" t="s">
        <v>45</v>
      </c>
      <c r="D36" s="42"/>
      <c r="E36" s="52"/>
      <c r="F36" s="52"/>
      <c r="G36" s="52"/>
    </row>
    <row r="37" customHeight="1" spans="1:7">
      <c r="A37" s="51"/>
      <c r="B37" s="85"/>
      <c r="C37" s="44"/>
      <c r="D37" s="85"/>
      <c r="E37" s="85"/>
      <c r="F37" s="85"/>
      <c r="G37" s="85"/>
    </row>
    <row r="38" customHeight="1" spans="1:7">
      <c r="A38" s="8" t="s">
        <v>46</v>
      </c>
      <c r="B38" s="86">
        <f>B7+B14+B16+B17+B19+B26+B29</f>
        <v>5099.370996</v>
      </c>
      <c r="C38" s="8" t="s">
        <v>47</v>
      </c>
      <c r="D38" s="86">
        <f>D7+D14+D16+D17+D19+D26+D29</f>
        <v>5099.370996</v>
      </c>
      <c r="E38" s="86">
        <f>E7+E14+E16+E17+E19+E26+E29</f>
        <v>5099.370996</v>
      </c>
      <c r="F38" s="86"/>
      <c r="G38" s="86"/>
    </row>
    <row r="39" customHeight="1" spans="1:7">
      <c r="A39" s="44" t="s">
        <v>151</v>
      </c>
      <c r="B39" s="42"/>
      <c r="C39" s="61" t="s">
        <v>152</v>
      </c>
      <c r="D39" s="42"/>
      <c r="E39" s="52"/>
      <c r="F39" s="52"/>
      <c r="G39" s="52"/>
    </row>
    <row r="40" customHeight="1" spans="1:7">
      <c r="A40" s="44" t="s">
        <v>11</v>
      </c>
      <c r="B40" s="52"/>
      <c r="C40" s="61"/>
      <c r="D40" s="85"/>
      <c r="E40" s="85"/>
      <c r="F40" s="85"/>
      <c r="G40" s="85"/>
    </row>
    <row r="41" customHeight="1" spans="1:7">
      <c r="A41" s="44" t="s">
        <v>13</v>
      </c>
      <c r="B41" s="52"/>
      <c r="C41" s="61"/>
      <c r="D41" s="85"/>
      <c r="E41" s="85"/>
      <c r="F41" s="85"/>
      <c r="G41" s="85"/>
    </row>
    <row r="42" customHeight="1" spans="1:7">
      <c r="A42" s="44" t="s">
        <v>15</v>
      </c>
      <c r="B42" s="52"/>
      <c r="C42" s="61"/>
      <c r="D42" s="85"/>
      <c r="E42" s="85"/>
      <c r="F42" s="85"/>
      <c r="G42" s="85"/>
    </row>
    <row r="43" customHeight="1" spans="1:7">
      <c r="A43" s="44"/>
      <c r="B43" s="85"/>
      <c r="C43" s="61"/>
      <c r="D43" s="85"/>
      <c r="E43" s="85"/>
      <c r="F43" s="85"/>
      <c r="G43" s="85"/>
    </row>
    <row r="44" customHeight="1" spans="1:7">
      <c r="A44" s="8" t="s">
        <v>50</v>
      </c>
      <c r="B44" s="86">
        <f>B38</f>
        <v>5099.370996</v>
      </c>
      <c r="C44" s="8" t="s">
        <v>51</v>
      </c>
      <c r="D44" s="86">
        <f>D38</f>
        <v>5099.370996</v>
      </c>
      <c r="E44" s="43">
        <f>E38</f>
        <v>5099.370996</v>
      </c>
      <c r="F44" s="86"/>
      <c r="G44" s="86"/>
    </row>
  </sheetData>
  <mergeCells count="9">
    <mergeCell ref="F1:G1"/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pane ySplit="6" topLeftCell="A18" activePane="bottomLeft" state="frozen"/>
      <selection/>
      <selection pane="bottomLeft" activeCell="G5" sqref="G5"/>
    </sheetView>
  </sheetViews>
  <sheetFormatPr defaultColWidth="13.75" defaultRowHeight="24" customHeight="1" outlineLevelCol="4"/>
  <cols>
    <col min="1" max="1" width="19" customWidth="1"/>
    <col min="2" max="2" width="52" customWidth="1"/>
    <col min="3" max="3" width="18.125" customWidth="1"/>
    <col min="4" max="4" width="15.875" customWidth="1"/>
    <col min="5" max="5" width="16.625" customWidth="1"/>
  </cols>
  <sheetData>
    <row r="1" customHeight="1" spans="1:5">
      <c r="A1" s="46" t="s">
        <v>153</v>
      </c>
      <c r="B1" s="46"/>
      <c r="C1" s="46"/>
      <c r="D1" s="46"/>
      <c r="E1" s="46"/>
    </row>
    <row r="2" customHeight="1" spans="1:5">
      <c r="A2" s="47" t="s">
        <v>154</v>
      </c>
      <c r="B2" s="47"/>
      <c r="C2" s="47"/>
      <c r="D2" s="47"/>
      <c r="E2" s="47"/>
    </row>
    <row r="3" customHeight="1" spans="1:5">
      <c r="A3" s="67" t="s">
        <v>2</v>
      </c>
      <c r="B3" s="68"/>
      <c r="C3" s="68"/>
      <c r="D3" s="68"/>
      <c r="E3" s="69" t="s">
        <v>3</v>
      </c>
    </row>
    <row r="4" ht="30" customHeight="1" spans="1:5">
      <c r="A4" s="8" t="s">
        <v>6</v>
      </c>
      <c r="B4" s="8"/>
      <c r="C4" s="8" t="s">
        <v>155</v>
      </c>
      <c r="D4" s="8"/>
      <c r="E4" s="8"/>
    </row>
    <row r="5" ht="27.75" customHeight="1" spans="1:5">
      <c r="A5" s="8" t="s">
        <v>56</v>
      </c>
      <c r="B5" s="8" t="s">
        <v>57</v>
      </c>
      <c r="C5" s="8" t="s">
        <v>58</v>
      </c>
      <c r="D5" s="8" t="s">
        <v>143</v>
      </c>
      <c r="E5" s="8" t="s">
        <v>144</v>
      </c>
    </row>
    <row r="6" customHeight="1" spans="1:5">
      <c r="A6" s="8" t="s">
        <v>58</v>
      </c>
      <c r="B6" s="8"/>
      <c r="C6" s="59">
        <f>D6+E6</f>
        <v>5099.370859</v>
      </c>
      <c r="D6" s="59">
        <f>D7+D17+D24+D27+D31+D46+D49</f>
        <v>906.169595</v>
      </c>
      <c r="E6" s="59">
        <f>E7+E17+E24+E27+E31+E46+E49</f>
        <v>4193.201264</v>
      </c>
    </row>
    <row r="7" s="54" customFormat="1" customHeight="1" spans="1:5">
      <c r="A7" s="44" t="s">
        <v>64</v>
      </c>
      <c r="B7" s="61" t="s">
        <v>65</v>
      </c>
      <c r="C7" s="53">
        <v>1201.800133</v>
      </c>
      <c r="D7" s="59">
        <f>D8+D13+D15</f>
        <v>607.592091</v>
      </c>
      <c r="E7" s="59">
        <f>E8+E13+E15</f>
        <v>594.208042</v>
      </c>
    </row>
    <row r="8" s="18" customFormat="1" customHeight="1" spans="1:5">
      <c r="A8" s="70" t="s">
        <v>66</v>
      </c>
      <c r="B8" s="63" t="s">
        <v>67</v>
      </c>
      <c r="C8" s="42">
        <v>1193.865933</v>
      </c>
      <c r="D8" s="57">
        <f>D9+D10+D11+D12</f>
        <v>603.657891</v>
      </c>
      <c r="E8" s="57">
        <f>E9+E10+E11+E12</f>
        <v>590.208042</v>
      </c>
    </row>
    <row r="9" s="18" customFormat="1" customHeight="1" spans="1:5">
      <c r="A9" s="71" t="s">
        <v>68</v>
      </c>
      <c r="B9" s="70" t="s">
        <v>69</v>
      </c>
      <c r="C9" s="53">
        <v>513.282889</v>
      </c>
      <c r="D9" s="52">
        <v>513.282889</v>
      </c>
      <c r="E9" s="52"/>
    </row>
    <row r="10" s="18" customFormat="1" customHeight="1" spans="1:5">
      <c r="A10" s="71" t="s">
        <v>70</v>
      </c>
      <c r="B10" s="70" t="s">
        <v>71</v>
      </c>
      <c r="C10" s="53">
        <v>572.969844</v>
      </c>
      <c r="D10" s="52">
        <v>84.827802</v>
      </c>
      <c r="E10" s="52">
        <v>488.142042</v>
      </c>
    </row>
    <row r="11" s="18" customFormat="1" customHeight="1" spans="1:5">
      <c r="A11" s="71" t="s">
        <v>72</v>
      </c>
      <c r="B11" s="70" t="s">
        <v>73</v>
      </c>
      <c r="C11" s="53">
        <v>5.5472</v>
      </c>
      <c r="D11" s="53">
        <v>5.5472</v>
      </c>
      <c r="E11" s="52"/>
    </row>
    <row r="12" s="18" customFormat="1" customHeight="1" spans="1:5">
      <c r="A12" s="70">
        <v>2010399</v>
      </c>
      <c r="B12" s="72" t="s">
        <v>74</v>
      </c>
      <c r="C12" s="53">
        <v>102.066</v>
      </c>
      <c r="D12" s="52"/>
      <c r="E12" s="53">
        <v>102.066</v>
      </c>
    </row>
    <row r="13" s="18" customFormat="1" customHeight="1" spans="1:5">
      <c r="A13" s="70">
        <v>20131</v>
      </c>
      <c r="B13" s="63" t="s">
        <v>75</v>
      </c>
      <c r="C13" s="42">
        <v>3.9342</v>
      </c>
      <c r="D13" s="42">
        <v>3.9342</v>
      </c>
      <c r="E13" s="57"/>
    </row>
    <row r="14" s="18" customFormat="1" customHeight="1" spans="1:5">
      <c r="A14" s="70">
        <v>2013102</v>
      </c>
      <c r="B14" s="63" t="s">
        <v>71</v>
      </c>
      <c r="C14" s="42">
        <v>3.9342</v>
      </c>
      <c r="D14" s="42">
        <v>3.9342</v>
      </c>
      <c r="E14" s="57"/>
    </row>
    <row r="15" s="18" customFormat="1" customHeight="1" spans="1:5">
      <c r="A15" s="70">
        <v>20133</v>
      </c>
      <c r="B15" s="63" t="s">
        <v>76</v>
      </c>
      <c r="C15" s="42">
        <v>4</v>
      </c>
      <c r="D15" s="57"/>
      <c r="E15" s="42">
        <v>4</v>
      </c>
    </row>
    <row r="16" s="18" customFormat="1" customHeight="1" spans="1:5">
      <c r="A16" s="70">
        <v>2013399</v>
      </c>
      <c r="B16" s="63" t="s">
        <v>77</v>
      </c>
      <c r="C16" s="42">
        <v>4</v>
      </c>
      <c r="D16" s="57"/>
      <c r="E16" s="42">
        <v>4</v>
      </c>
    </row>
    <row r="17" s="18" customFormat="1" customHeight="1" spans="1:5">
      <c r="A17" s="70" t="s">
        <v>78</v>
      </c>
      <c r="B17" s="63" t="s">
        <v>79</v>
      </c>
      <c r="C17" s="42">
        <f>C18+C20+C22</f>
        <v>73.465915</v>
      </c>
      <c r="D17" s="57">
        <f>D18+D20+D22</f>
        <v>56.325915</v>
      </c>
      <c r="E17" s="57">
        <f>E18+E20+E22</f>
        <v>17.14</v>
      </c>
    </row>
    <row r="18" s="18" customFormat="1" customHeight="1" spans="1:5">
      <c r="A18" s="70" t="s">
        <v>80</v>
      </c>
      <c r="B18" s="63" t="s">
        <v>81</v>
      </c>
      <c r="C18" s="42">
        <v>55.289376</v>
      </c>
      <c r="D18" s="42">
        <v>55.289376</v>
      </c>
      <c r="E18" s="73"/>
    </row>
    <row r="19" s="18" customFormat="1" customHeight="1" spans="1:5">
      <c r="A19" s="70" t="s">
        <v>82</v>
      </c>
      <c r="B19" s="63" t="s">
        <v>83</v>
      </c>
      <c r="C19" s="42">
        <v>55.289376</v>
      </c>
      <c r="D19" s="42">
        <v>55.289376</v>
      </c>
      <c r="E19" s="74"/>
    </row>
    <row r="20" s="18" customFormat="1" customHeight="1" spans="1:5">
      <c r="A20" s="70">
        <v>20820</v>
      </c>
      <c r="B20" s="63" t="s">
        <v>84</v>
      </c>
      <c r="C20" s="42">
        <v>17.14</v>
      </c>
      <c r="D20" s="57"/>
      <c r="E20" s="42">
        <v>17.14</v>
      </c>
    </row>
    <row r="21" s="18" customFormat="1" customHeight="1" spans="1:5">
      <c r="A21" s="70">
        <v>2082001</v>
      </c>
      <c r="B21" s="63" t="s">
        <v>85</v>
      </c>
      <c r="C21" s="42">
        <v>17.14</v>
      </c>
      <c r="D21" s="57"/>
      <c r="E21" s="42">
        <v>17.14</v>
      </c>
    </row>
    <row r="22" s="18" customFormat="1" customHeight="1" spans="1:5">
      <c r="A22" s="70" t="s">
        <v>86</v>
      </c>
      <c r="B22" s="63" t="s">
        <v>87</v>
      </c>
      <c r="C22" s="42">
        <v>1.036539</v>
      </c>
      <c r="D22" s="42">
        <v>1.036539</v>
      </c>
      <c r="E22" s="57"/>
    </row>
    <row r="23" s="18" customFormat="1" customHeight="1" spans="1:5">
      <c r="A23" s="70" t="s">
        <v>88</v>
      </c>
      <c r="B23" s="63" t="s">
        <v>89</v>
      </c>
      <c r="C23" s="42">
        <v>1.036539</v>
      </c>
      <c r="D23" s="42">
        <v>1.036539</v>
      </c>
      <c r="E23" s="57"/>
    </row>
    <row r="24" s="18" customFormat="1" customHeight="1" spans="1:5">
      <c r="A24" s="70" t="s">
        <v>90</v>
      </c>
      <c r="B24" s="63" t="s">
        <v>91</v>
      </c>
      <c r="C24" s="42">
        <v>26.616025</v>
      </c>
      <c r="D24" s="42">
        <v>26.616025</v>
      </c>
      <c r="E24" s="57"/>
    </row>
    <row r="25" s="18" customFormat="1" customHeight="1" spans="1:5">
      <c r="A25" s="70" t="s">
        <v>92</v>
      </c>
      <c r="B25" s="63" t="s">
        <v>93</v>
      </c>
      <c r="C25" s="42">
        <v>26.616025</v>
      </c>
      <c r="D25" s="42">
        <v>26.616025</v>
      </c>
      <c r="E25" s="52"/>
    </row>
    <row r="26" s="18" customFormat="1" customHeight="1" spans="1:5">
      <c r="A26" s="70" t="s">
        <v>94</v>
      </c>
      <c r="B26" s="63" t="s">
        <v>95</v>
      </c>
      <c r="C26" s="42">
        <v>26.616025</v>
      </c>
      <c r="D26" s="42">
        <v>26.616025</v>
      </c>
      <c r="E26" s="57"/>
    </row>
    <row r="27" s="18" customFormat="1" customHeight="1" spans="1:5">
      <c r="A27" s="70" t="s">
        <v>96</v>
      </c>
      <c r="B27" s="63" t="s">
        <v>97</v>
      </c>
      <c r="C27" s="42">
        <v>47.0424</v>
      </c>
      <c r="D27" s="52"/>
      <c r="E27" s="52">
        <f>E28</f>
        <v>47.0424</v>
      </c>
    </row>
    <row r="28" s="18" customFormat="1" customHeight="1" spans="1:5">
      <c r="A28" s="70" t="s">
        <v>98</v>
      </c>
      <c r="B28" s="63" t="s">
        <v>99</v>
      </c>
      <c r="C28" s="42">
        <v>47.0424</v>
      </c>
      <c r="D28" s="57"/>
      <c r="E28" s="57">
        <f>E29+E30</f>
        <v>47.0424</v>
      </c>
    </row>
    <row r="29" s="18" customFormat="1" customHeight="1" spans="1:5">
      <c r="A29" s="70" t="s">
        <v>100</v>
      </c>
      <c r="B29" s="63" t="s">
        <v>101</v>
      </c>
      <c r="C29" s="42">
        <v>37.2</v>
      </c>
      <c r="D29" s="57"/>
      <c r="E29" s="42">
        <v>37.2</v>
      </c>
    </row>
    <row r="30" s="18" customFormat="1" customHeight="1" spans="1:5">
      <c r="A30" s="70">
        <v>2110402</v>
      </c>
      <c r="B30" s="63" t="s">
        <v>102</v>
      </c>
      <c r="C30" s="42">
        <v>9.8424</v>
      </c>
      <c r="D30" s="52"/>
      <c r="E30" s="42">
        <v>9.8424</v>
      </c>
    </row>
    <row r="31" s="18" customFormat="1" customHeight="1" spans="1:5">
      <c r="A31" s="70" t="s">
        <v>103</v>
      </c>
      <c r="B31" s="63" t="s">
        <v>104</v>
      </c>
      <c r="C31" s="42">
        <v>3153.816209</v>
      </c>
      <c r="D31" s="57">
        <f>D32+D34+D39+D42</f>
        <v>159.0426</v>
      </c>
      <c r="E31" s="57">
        <f>E32+E34+E39+E42</f>
        <v>2903.810822</v>
      </c>
    </row>
    <row r="32" s="18" customFormat="1" customHeight="1" spans="1:5">
      <c r="A32" s="70" t="s">
        <v>105</v>
      </c>
      <c r="B32" s="63" t="s">
        <v>106</v>
      </c>
      <c r="C32" s="42">
        <v>22.84621</v>
      </c>
      <c r="D32" s="57"/>
      <c r="E32" s="42">
        <v>22.84621</v>
      </c>
    </row>
    <row r="33" s="18" customFormat="1" customHeight="1" spans="1:5">
      <c r="A33" s="70" t="s">
        <v>107</v>
      </c>
      <c r="B33" s="63" t="s">
        <v>108</v>
      </c>
      <c r="C33" s="42">
        <v>22.84621</v>
      </c>
      <c r="D33" s="52"/>
      <c r="E33" s="42">
        <v>22.84621</v>
      </c>
    </row>
    <row r="34" s="18" customFormat="1" customHeight="1" spans="1:5">
      <c r="A34" s="70" t="s">
        <v>109</v>
      </c>
      <c r="B34" s="63" t="s">
        <v>110</v>
      </c>
      <c r="C34" s="42">
        <v>495.311461</v>
      </c>
      <c r="D34" s="57"/>
      <c r="E34" s="57">
        <f>E35+E36+E37+E38</f>
        <v>495.311461</v>
      </c>
    </row>
    <row r="35" s="18" customFormat="1" customHeight="1" spans="1:5">
      <c r="A35" s="70" t="s">
        <v>111</v>
      </c>
      <c r="B35" s="63" t="s">
        <v>112</v>
      </c>
      <c r="C35" s="42">
        <v>3.354</v>
      </c>
      <c r="D35" s="57"/>
      <c r="E35" s="42">
        <v>3.354</v>
      </c>
    </row>
    <row r="36" s="18" customFormat="1" customHeight="1" spans="1:5">
      <c r="A36" s="70">
        <v>2130209</v>
      </c>
      <c r="B36" s="63" t="s">
        <v>113</v>
      </c>
      <c r="C36" s="42">
        <v>11.973</v>
      </c>
      <c r="D36" s="52"/>
      <c r="E36" s="42">
        <v>11.973</v>
      </c>
    </row>
    <row r="37" customHeight="1" spans="1:5">
      <c r="A37" s="70" t="s">
        <v>114</v>
      </c>
      <c r="B37" s="63" t="s">
        <v>115</v>
      </c>
      <c r="C37" s="42">
        <v>384</v>
      </c>
      <c r="D37" s="57"/>
      <c r="E37" s="42">
        <v>384</v>
      </c>
    </row>
    <row r="38" customHeight="1" spans="1:5">
      <c r="A38" s="70">
        <v>2130299</v>
      </c>
      <c r="B38" s="63" t="s">
        <v>116</v>
      </c>
      <c r="C38" s="42">
        <v>95.984461</v>
      </c>
      <c r="D38" s="52"/>
      <c r="E38" s="42">
        <v>95.984461</v>
      </c>
    </row>
    <row r="39" customHeight="1" spans="1:5">
      <c r="A39" s="70" t="s">
        <v>117</v>
      </c>
      <c r="B39" s="63" t="s">
        <v>118</v>
      </c>
      <c r="C39" s="42">
        <f>D39+E39</f>
        <v>2024.771219</v>
      </c>
      <c r="D39" s="52">
        <f>D40</f>
        <v>111.0426</v>
      </c>
      <c r="E39" s="52">
        <f>E40+E41</f>
        <v>1913.728619</v>
      </c>
    </row>
    <row r="40" customHeight="1" spans="1:5">
      <c r="A40" s="70" t="s">
        <v>119</v>
      </c>
      <c r="B40" s="63" t="s">
        <v>120</v>
      </c>
      <c r="C40" s="42">
        <v>157.814152</v>
      </c>
      <c r="D40" s="57">
        <v>111.0426</v>
      </c>
      <c r="E40" s="57">
        <v>46.771552</v>
      </c>
    </row>
    <row r="41" customHeight="1" spans="1:5">
      <c r="A41" s="70" t="s">
        <v>121</v>
      </c>
      <c r="B41" s="63" t="s">
        <v>122</v>
      </c>
      <c r="C41" s="42">
        <f>E41</f>
        <v>1866.957067</v>
      </c>
      <c r="D41" s="52"/>
      <c r="E41" s="42">
        <v>1866.957067</v>
      </c>
    </row>
    <row r="42" customHeight="1" spans="1:5">
      <c r="A42" s="70" t="s">
        <v>123</v>
      </c>
      <c r="B42" s="63" t="s">
        <v>124</v>
      </c>
      <c r="C42" s="42">
        <v>519.924532</v>
      </c>
      <c r="D42" s="52">
        <f>D44</f>
        <v>48</v>
      </c>
      <c r="E42" s="52">
        <f>E43+E44+E45</f>
        <v>471.924532</v>
      </c>
    </row>
    <row r="43" customHeight="1" spans="1:5">
      <c r="A43" s="70">
        <v>2130701</v>
      </c>
      <c r="B43" s="63" t="s">
        <v>125</v>
      </c>
      <c r="C43" s="42">
        <v>77.2</v>
      </c>
      <c r="D43" s="57"/>
      <c r="E43" s="42">
        <v>77.2</v>
      </c>
    </row>
    <row r="44" customHeight="1" spans="1:5">
      <c r="A44" s="70" t="s">
        <v>126</v>
      </c>
      <c r="B44" s="63" t="s">
        <v>127</v>
      </c>
      <c r="C44" s="42">
        <v>68.856</v>
      </c>
      <c r="D44" s="52">
        <v>48</v>
      </c>
      <c r="E44" s="52">
        <v>20.856</v>
      </c>
    </row>
    <row r="45" customHeight="1" spans="1:5">
      <c r="A45" s="70">
        <v>2130707</v>
      </c>
      <c r="B45" s="63" t="s">
        <v>128</v>
      </c>
      <c r="C45" s="42">
        <v>373.868532</v>
      </c>
      <c r="D45" s="57"/>
      <c r="E45" s="42">
        <v>373.868532</v>
      </c>
    </row>
    <row r="46" customHeight="1" spans="1:5">
      <c r="A46" s="70" t="s">
        <v>129</v>
      </c>
      <c r="B46" s="63" t="s">
        <v>130</v>
      </c>
      <c r="C46" s="42">
        <v>56.592964</v>
      </c>
      <c r="D46" s="75">
        <v>56.592964</v>
      </c>
      <c r="E46" s="57"/>
    </row>
    <row r="47" customHeight="1" spans="1:5">
      <c r="A47" s="76" t="s">
        <v>131</v>
      </c>
      <c r="B47" s="77" t="s">
        <v>132</v>
      </c>
      <c r="C47" s="75">
        <v>56.592964</v>
      </c>
      <c r="D47" s="75">
        <v>56.592964</v>
      </c>
      <c r="E47" s="78"/>
    </row>
    <row r="48" customHeight="1" spans="1:5">
      <c r="A48" s="79" t="s">
        <v>133</v>
      </c>
      <c r="B48" s="79" t="s">
        <v>134</v>
      </c>
      <c r="C48" s="75">
        <v>56.592964</v>
      </c>
      <c r="D48" s="75">
        <v>56.592964</v>
      </c>
      <c r="E48" s="80"/>
    </row>
    <row r="49" customHeight="1" spans="1:5">
      <c r="A49" s="81">
        <v>224</v>
      </c>
      <c r="B49" s="79" t="s">
        <v>135</v>
      </c>
      <c r="C49" s="79">
        <v>631</v>
      </c>
      <c r="D49" s="80"/>
      <c r="E49" s="79">
        <f>E50+E52</f>
        <v>631</v>
      </c>
    </row>
    <row r="50" customHeight="1" spans="1:5">
      <c r="A50" s="81">
        <v>22406</v>
      </c>
      <c r="B50" s="79" t="s">
        <v>136</v>
      </c>
      <c r="C50" s="79">
        <v>605</v>
      </c>
      <c r="D50" s="80"/>
      <c r="E50" s="79">
        <v>605</v>
      </c>
    </row>
    <row r="51" customHeight="1" spans="1:5">
      <c r="A51" s="81">
        <v>2240601</v>
      </c>
      <c r="B51" s="79" t="s">
        <v>137</v>
      </c>
      <c r="C51" s="79">
        <v>605</v>
      </c>
      <c r="D51" s="80"/>
      <c r="E51" s="79">
        <v>605</v>
      </c>
    </row>
    <row r="52" customHeight="1" spans="1:5">
      <c r="A52" s="81">
        <v>22407</v>
      </c>
      <c r="B52" s="79" t="s">
        <v>138</v>
      </c>
      <c r="C52" s="79">
        <v>26</v>
      </c>
      <c r="D52" s="80"/>
      <c r="E52" s="79">
        <v>26</v>
      </c>
    </row>
    <row r="53" customHeight="1" spans="1:5">
      <c r="A53" s="81">
        <v>2240703</v>
      </c>
      <c r="B53" s="79" t="s">
        <v>139</v>
      </c>
      <c r="C53" s="79">
        <v>26</v>
      </c>
      <c r="D53" s="80"/>
      <c r="E53" s="79">
        <v>26</v>
      </c>
    </row>
  </sheetData>
  <mergeCells count="6">
    <mergeCell ref="A1:E1"/>
    <mergeCell ref="A2:E2"/>
    <mergeCell ref="A3:D3"/>
    <mergeCell ref="A4:B4"/>
    <mergeCell ref="C4:E4"/>
    <mergeCell ref="A6:B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24" activePane="bottomLeft" state="frozen"/>
      <selection/>
      <selection pane="bottomLeft" activeCell="G10" sqref="G10"/>
    </sheetView>
  </sheetViews>
  <sheetFormatPr defaultColWidth="13.75" defaultRowHeight="24" customHeight="1" outlineLevelCol="4"/>
  <cols>
    <col min="1" max="1" width="48.625" customWidth="1"/>
    <col min="2" max="2" width="30.875" customWidth="1"/>
    <col min="3" max="3" width="13.9333333333333" customWidth="1"/>
    <col min="4" max="5" width="11.875" customWidth="1"/>
  </cols>
  <sheetData>
    <row r="1" customHeight="1" spans="1:5">
      <c r="A1" s="46" t="s">
        <v>156</v>
      </c>
      <c r="B1" s="46"/>
      <c r="C1" s="46"/>
      <c r="D1" s="34"/>
      <c r="E1" s="46" t="s">
        <v>157</v>
      </c>
    </row>
    <row r="2" ht="36.75" customHeight="1" spans="1:5">
      <c r="A2" s="4" t="s">
        <v>158</v>
      </c>
      <c r="B2" s="4"/>
      <c r="C2" s="4"/>
      <c r="D2" s="17"/>
      <c r="E2" s="4"/>
    </row>
    <row r="3" customHeight="1" spans="1:5">
      <c r="A3" s="48" t="s">
        <v>2</v>
      </c>
      <c r="B3" s="48"/>
      <c r="C3" s="48"/>
      <c r="D3" s="34"/>
      <c r="E3" s="49" t="s">
        <v>3</v>
      </c>
    </row>
    <row r="4" ht="31.5" customHeight="1" spans="1:5">
      <c r="A4" s="8" t="s">
        <v>159</v>
      </c>
      <c r="B4" s="8" t="s">
        <v>160</v>
      </c>
      <c r="C4" s="8" t="s">
        <v>142</v>
      </c>
      <c r="D4" s="50"/>
      <c r="E4" s="8" t="s">
        <v>161</v>
      </c>
    </row>
    <row r="5" customHeight="1" spans="1:5">
      <c r="A5" s="55" t="s">
        <v>58</v>
      </c>
      <c r="B5" s="55"/>
      <c r="C5" s="9" t="s">
        <v>58</v>
      </c>
      <c r="D5" s="8" t="s">
        <v>162</v>
      </c>
      <c r="E5" s="55" t="s">
        <v>163</v>
      </c>
    </row>
    <row r="6" customHeight="1" spans="1:5">
      <c r="A6" s="56" t="s">
        <v>58</v>
      </c>
      <c r="B6" s="56"/>
      <c r="C6" s="57">
        <f>D6+E6</f>
        <v>698.719949</v>
      </c>
      <c r="D6" s="58">
        <v>566.764193</v>
      </c>
      <c r="E6" s="59">
        <f>E18</f>
        <v>131.955756</v>
      </c>
    </row>
    <row r="7" s="54" customFormat="1" customHeight="1" spans="1:5">
      <c r="A7" s="60" t="s">
        <v>164</v>
      </c>
      <c r="B7" s="61" t="s">
        <v>165</v>
      </c>
      <c r="C7" s="58">
        <v>566.764193</v>
      </c>
      <c r="D7" s="58">
        <v>566.764193</v>
      </c>
      <c r="E7" s="58"/>
    </row>
    <row r="8" s="18" customFormat="1" customHeight="1" spans="1:5">
      <c r="A8" s="62" t="s">
        <v>166</v>
      </c>
      <c r="B8" s="63" t="s">
        <v>167</v>
      </c>
      <c r="C8" s="42">
        <v>195.281952</v>
      </c>
      <c r="D8" s="42">
        <v>195.281952</v>
      </c>
      <c r="E8" s="64"/>
    </row>
    <row r="9" s="18" customFormat="1" customHeight="1" spans="1:5">
      <c r="A9" s="62" t="s">
        <v>168</v>
      </c>
      <c r="B9" s="63" t="s">
        <v>167</v>
      </c>
      <c r="C9" s="42">
        <v>123.247316</v>
      </c>
      <c r="D9" s="42">
        <v>123.247316</v>
      </c>
      <c r="E9" s="64"/>
    </row>
    <row r="10" s="18" customFormat="1" customHeight="1" spans="1:5">
      <c r="A10" s="62" t="s">
        <v>169</v>
      </c>
      <c r="B10" s="63" t="s">
        <v>167</v>
      </c>
      <c r="C10" s="42">
        <v>9.2373</v>
      </c>
      <c r="D10" s="64">
        <v>9.2373</v>
      </c>
      <c r="E10" s="64"/>
    </row>
    <row r="11" s="18" customFormat="1" customHeight="1" spans="1:5">
      <c r="A11" s="62" t="s">
        <v>170</v>
      </c>
      <c r="B11" s="63" t="s">
        <v>171</v>
      </c>
      <c r="C11" s="42">
        <v>80.7993</v>
      </c>
      <c r="D11" s="42">
        <v>80.7993</v>
      </c>
      <c r="E11" s="64"/>
    </row>
    <row r="12" s="18" customFormat="1" customHeight="1" spans="1:5">
      <c r="A12" s="62" t="s">
        <v>172</v>
      </c>
      <c r="B12" s="63" t="s">
        <v>173</v>
      </c>
      <c r="C12" s="42">
        <v>56.439136</v>
      </c>
      <c r="D12" s="42">
        <v>56.439136</v>
      </c>
      <c r="E12" s="64"/>
    </row>
    <row r="13" s="18" customFormat="1" customHeight="1" spans="1:5">
      <c r="A13" s="62" t="s">
        <v>174</v>
      </c>
      <c r="B13" s="63" t="s">
        <v>173</v>
      </c>
      <c r="C13" s="42">
        <v>23.101471</v>
      </c>
      <c r="D13" s="42">
        <v>23.101471</v>
      </c>
      <c r="E13" s="64"/>
    </row>
    <row r="14" s="18" customFormat="1" customHeight="1" spans="1:5">
      <c r="A14" s="62" t="s">
        <v>175</v>
      </c>
      <c r="B14" s="63" t="s">
        <v>173</v>
      </c>
      <c r="C14" s="42">
        <v>4.046715</v>
      </c>
      <c r="D14" s="42">
        <v>4.046715</v>
      </c>
      <c r="E14" s="64"/>
    </row>
    <row r="15" s="18" customFormat="1" customHeight="1" spans="1:5">
      <c r="A15" s="62" t="s">
        <v>176</v>
      </c>
      <c r="B15" s="63" t="s">
        <v>173</v>
      </c>
      <c r="C15" s="42">
        <v>11.478539</v>
      </c>
      <c r="D15" s="42">
        <v>11.478539</v>
      </c>
      <c r="E15" s="64"/>
    </row>
    <row r="16" s="18" customFormat="1" customHeight="1" spans="1:5">
      <c r="A16" s="62" t="s">
        <v>177</v>
      </c>
      <c r="B16" s="63" t="s">
        <v>177</v>
      </c>
      <c r="C16" s="42">
        <v>57.585264</v>
      </c>
      <c r="D16" s="42">
        <v>57.585264</v>
      </c>
      <c r="E16" s="64"/>
    </row>
    <row r="17" s="18" customFormat="1" customHeight="1" spans="1:5">
      <c r="A17" s="62" t="s">
        <v>178</v>
      </c>
      <c r="B17" s="63" t="s">
        <v>178</v>
      </c>
      <c r="C17" s="42">
        <v>5.5472</v>
      </c>
      <c r="D17" s="42">
        <v>5.5472</v>
      </c>
      <c r="E17" s="42"/>
    </row>
    <row r="18" s="18" customFormat="1" customHeight="1" spans="1:5">
      <c r="A18" s="62" t="s">
        <v>179</v>
      </c>
      <c r="B18" s="63" t="s">
        <v>165</v>
      </c>
      <c r="C18" s="42">
        <v>131.955756</v>
      </c>
      <c r="D18" s="65"/>
      <c r="E18" s="42">
        <v>131.955756</v>
      </c>
    </row>
    <row r="19" s="18" customFormat="1" customHeight="1" spans="1:5">
      <c r="A19" s="62" t="s">
        <v>180</v>
      </c>
      <c r="B19" s="63" t="s">
        <v>181</v>
      </c>
      <c r="C19" s="42">
        <v>23.28846</v>
      </c>
      <c r="D19" s="64"/>
      <c r="E19" s="42">
        <v>23.28846</v>
      </c>
    </row>
    <row r="20" s="18" customFormat="1" customHeight="1" spans="1:5">
      <c r="A20" s="62" t="s">
        <v>182</v>
      </c>
      <c r="B20" s="63" t="s">
        <v>181</v>
      </c>
      <c r="C20" s="42">
        <v>37</v>
      </c>
      <c r="D20" s="64"/>
      <c r="E20" s="42">
        <v>37</v>
      </c>
    </row>
    <row r="21" s="18" customFormat="1" customHeight="1" spans="1:5">
      <c r="A21" s="62" t="s">
        <v>183</v>
      </c>
      <c r="B21" s="63" t="s">
        <v>181</v>
      </c>
      <c r="C21" s="42">
        <v>5.9</v>
      </c>
      <c r="D21" s="64"/>
      <c r="E21" s="42">
        <v>5.9</v>
      </c>
    </row>
    <row r="22" s="18" customFormat="1" customHeight="1" spans="1:5">
      <c r="A22" s="62" t="s">
        <v>184</v>
      </c>
      <c r="B22" s="63" t="s">
        <v>181</v>
      </c>
      <c r="C22" s="42">
        <v>0.9342</v>
      </c>
      <c r="D22" s="64"/>
      <c r="E22" s="42">
        <v>0.9342</v>
      </c>
    </row>
    <row r="23" s="18" customFormat="1" customHeight="1" spans="1:5">
      <c r="A23" s="62" t="s">
        <v>185</v>
      </c>
      <c r="B23" s="63" t="s">
        <v>181</v>
      </c>
      <c r="C23" s="42">
        <v>1.1985</v>
      </c>
      <c r="D23" s="64"/>
      <c r="E23" s="42">
        <v>1.1985</v>
      </c>
    </row>
    <row r="24" s="18" customFormat="1" customHeight="1" spans="1:5">
      <c r="A24" s="62" t="s">
        <v>186</v>
      </c>
      <c r="B24" s="63" t="s">
        <v>181</v>
      </c>
      <c r="C24" s="42">
        <v>7.16</v>
      </c>
      <c r="D24" s="64"/>
      <c r="E24" s="42">
        <v>7.16</v>
      </c>
    </row>
    <row r="25" s="18" customFormat="1" customHeight="1" spans="1:5">
      <c r="A25" s="62" t="s">
        <v>187</v>
      </c>
      <c r="B25" s="63" t="s">
        <v>181</v>
      </c>
      <c r="C25" s="42">
        <v>5.499996</v>
      </c>
      <c r="D25" s="64"/>
      <c r="E25" s="42">
        <v>5.499996</v>
      </c>
    </row>
    <row r="26" s="18" customFormat="1" customHeight="1" spans="1:5">
      <c r="A26" s="62" t="s">
        <v>188</v>
      </c>
      <c r="B26" s="63" t="s">
        <v>181</v>
      </c>
      <c r="C26" s="42">
        <v>0.27</v>
      </c>
      <c r="D26" s="64"/>
      <c r="E26" s="42">
        <v>0.27</v>
      </c>
    </row>
    <row r="27" s="18" customFormat="1" customHeight="1" spans="1:5">
      <c r="A27" s="66" t="s">
        <v>189</v>
      </c>
      <c r="B27" s="63" t="s">
        <v>181</v>
      </c>
      <c r="C27" s="27">
        <v>0.5</v>
      </c>
      <c r="D27" s="64"/>
      <c r="E27" s="27">
        <v>0.5</v>
      </c>
    </row>
    <row r="28" s="18" customFormat="1" customHeight="1" spans="1:5">
      <c r="A28" s="62" t="s">
        <v>190</v>
      </c>
      <c r="B28" s="63" t="s">
        <v>181</v>
      </c>
      <c r="C28" s="42">
        <v>37.7438</v>
      </c>
      <c r="D28" s="64"/>
      <c r="E28" s="42">
        <v>37.7438</v>
      </c>
    </row>
    <row r="29" s="18" customFormat="1" customHeight="1" spans="1:5">
      <c r="A29" s="62" t="s">
        <v>191</v>
      </c>
      <c r="B29" s="63" t="s">
        <v>191</v>
      </c>
      <c r="C29" s="42">
        <v>12.4608</v>
      </c>
      <c r="D29" s="64"/>
      <c r="E29" s="42">
        <v>12.4608</v>
      </c>
    </row>
  </sheetData>
  <mergeCells count="7">
    <mergeCell ref="A1:E1"/>
    <mergeCell ref="A2:E2"/>
    <mergeCell ref="A3:C3"/>
    <mergeCell ref="C4:E4"/>
    <mergeCell ref="A6:B6"/>
    <mergeCell ref="A4:A5"/>
    <mergeCell ref="B4:B5"/>
  </mergeCells>
  <conditionalFormatting sqref="C27">
    <cfRule type="expression" dxfId="0" priority="4" stopIfTrue="1">
      <formula>NOT(ISERROR(SEARCH("&lt;小计&gt;",C27)))</formula>
    </cfRule>
    <cfRule type="expression" dxfId="0" priority="5" stopIfTrue="1">
      <formula>NOT(ISERROR(SEARCH("&lt;合计&gt;",C27)))</formula>
    </cfRule>
    <cfRule type="expression" dxfId="1" priority="6" stopIfTrue="1">
      <formula>NOT(ISERROR(SEARCH("&lt;总计&gt;",C27)))</formula>
    </cfRule>
  </conditionalFormatting>
  <conditionalFormatting sqref="E27">
    <cfRule type="expression" dxfId="0" priority="1" stopIfTrue="1">
      <formula>NOT(ISERROR(SEARCH("&lt;小计&gt;",E27)))</formula>
    </cfRule>
    <cfRule type="expression" dxfId="0" priority="2" stopIfTrue="1">
      <formula>NOT(ISERROR(SEARCH("&lt;合计&gt;",E27)))</formula>
    </cfRule>
    <cfRule type="expression" dxfId="1" priority="3" stopIfTrue="1">
      <formula>NOT(ISERROR(SEARCH("&lt;总计&gt;",E27)))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F4" sqref="F4"/>
    </sheetView>
  </sheetViews>
  <sheetFormatPr defaultColWidth="13.75" defaultRowHeight="24" customHeight="1" outlineLevelCol="4"/>
  <cols>
    <col min="1" max="1" width="40.75" customWidth="1"/>
    <col min="2" max="2" width="15.2583333333333" customWidth="1"/>
    <col min="3" max="3" width="14.125" customWidth="1"/>
    <col min="4" max="4" width="15.2583333333333" customWidth="1"/>
    <col min="5" max="5" width="15.625" customWidth="1"/>
  </cols>
  <sheetData>
    <row r="1" customHeight="1" spans="1:5">
      <c r="A1" s="45"/>
      <c r="B1" s="17"/>
      <c r="C1" s="17"/>
      <c r="D1" s="17"/>
      <c r="E1" s="46" t="s">
        <v>192</v>
      </c>
    </row>
    <row r="2" ht="42.75" customHeight="1" spans="1:5">
      <c r="A2" s="47" t="s">
        <v>193</v>
      </c>
      <c r="B2" s="47"/>
      <c r="C2" s="47"/>
      <c r="D2" s="47"/>
      <c r="E2" s="47"/>
    </row>
    <row r="3" customHeight="1" spans="1:5">
      <c r="A3" s="48" t="s">
        <v>2</v>
      </c>
      <c r="B3" s="39"/>
      <c r="C3" s="39"/>
      <c r="D3" s="39"/>
      <c r="E3" s="49" t="s">
        <v>194</v>
      </c>
    </row>
    <row r="4" ht="26.25" customHeight="1" spans="1:5">
      <c r="A4" s="8" t="s">
        <v>6</v>
      </c>
      <c r="B4" s="8" t="s">
        <v>155</v>
      </c>
      <c r="C4" s="8"/>
      <c r="D4" s="8"/>
      <c r="E4" s="8"/>
    </row>
    <row r="5" customHeight="1" spans="1:5">
      <c r="A5" s="50"/>
      <c r="B5" s="8" t="s">
        <v>58</v>
      </c>
      <c r="C5" s="9" t="s">
        <v>59</v>
      </c>
      <c r="D5" s="9" t="s">
        <v>150</v>
      </c>
      <c r="E5" s="8" t="s">
        <v>61</v>
      </c>
    </row>
    <row r="6" customHeight="1" spans="1:5">
      <c r="A6" s="51" t="s">
        <v>195</v>
      </c>
      <c r="B6" s="42"/>
      <c r="C6" s="43"/>
      <c r="D6" s="43"/>
      <c r="E6" s="43"/>
    </row>
    <row r="7" customHeight="1" spans="1:5">
      <c r="A7" s="51" t="s">
        <v>196</v>
      </c>
      <c r="B7" s="42"/>
      <c r="C7" s="43"/>
      <c r="D7" s="43"/>
      <c r="E7" s="52"/>
    </row>
    <row r="8" customHeight="1" spans="1:5">
      <c r="A8" s="51" t="s">
        <v>197</v>
      </c>
      <c r="B8" s="43">
        <v>3.5</v>
      </c>
      <c r="C8" s="43">
        <v>3.5</v>
      </c>
      <c r="D8" s="42"/>
      <c r="E8" s="42"/>
    </row>
    <row r="9" customHeight="1" spans="1:5">
      <c r="A9" s="51" t="s">
        <v>198</v>
      </c>
      <c r="B9" s="42"/>
      <c r="C9" s="43"/>
      <c r="D9" s="43"/>
      <c r="E9" s="52"/>
    </row>
    <row r="10" customHeight="1" spans="1:5">
      <c r="A10" s="51" t="s">
        <v>199</v>
      </c>
      <c r="B10" s="42">
        <v>3.5</v>
      </c>
      <c r="C10" s="43">
        <v>3.5</v>
      </c>
      <c r="D10" s="43"/>
      <c r="E10" s="52"/>
    </row>
    <row r="11" customHeight="1" spans="1:5">
      <c r="A11" s="8" t="s">
        <v>58</v>
      </c>
      <c r="B11" s="42">
        <v>3.5</v>
      </c>
      <c r="C11" s="43">
        <v>3.5</v>
      </c>
      <c r="D11" s="42"/>
      <c r="E11" s="53"/>
    </row>
  </sheetData>
  <mergeCells count="4">
    <mergeCell ref="A2:E2"/>
    <mergeCell ref="A3:C3"/>
    <mergeCell ref="B4:E4"/>
    <mergeCell ref="A4:A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5" topLeftCell="A6" activePane="bottomLeft" state="frozen"/>
      <selection/>
      <selection pane="bottomLeft" activeCell="H9" sqref="H9"/>
    </sheetView>
  </sheetViews>
  <sheetFormatPr defaultColWidth="13.75" defaultRowHeight="24" customHeight="1" outlineLevelRow="6" outlineLevelCol="4"/>
  <cols>
    <col min="1" max="1" width="34.125" customWidth="1"/>
    <col min="2" max="2" width="12.625" customWidth="1"/>
    <col min="3" max="3" width="13.875" customWidth="1"/>
    <col min="4" max="4" width="15" customWidth="1"/>
    <col min="5" max="5" width="16.5083333333333" customWidth="1"/>
  </cols>
  <sheetData>
    <row r="1" customHeight="1" spans="1:5">
      <c r="A1" s="3"/>
      <c r="B1" s="34"/>
      <c r="C1" s="35"/>
      <c r="D1" s="35"/>
      <c r="E1" s="35" t="s">
        <v>200</v>
      </c>
    </row>
    <row r="2" ht="22.5" customHeight="1" spans="1:5">
      <c r="A2" s="4" t="s">
        <v>201</v>
      </c>
      <c r="B2" s="36"/>
      <c r="C2" s="36"/>
      <c r="D2" s="36"/>
      <c r="E2" s="36"/>
    </row>
    <row r="3" customHeight="1" spans="1:5">
      <c r="A3" s="37" t="s">
        <v>2</v>
      </c>
      <c r="B3" s="34"/>
      <c r="C3" s="38"/>
      <c r="D3" s="39"/>
      <c r="E3" s="40" t="s">
        <v>194</v>
      </c>
    </row>
    <row r="4" ht="29.25" customHeight="1" spans="1:5">
      <c r="A4" s="8" t="s">
        <v>202</v>
      </c>
      <c r="B4" s="8" t="s">
        <v>203</v>
      </c>
      <c r="C4" s="41"/>
      <c r="D4" s="41"/>
      <c r="E4" s="41"/>
    </row>
    <row r="5" customHeight="1" spans="1:5">
      <c r="A5" s="8"/>
      <c r="B5" s="8" t="s">
        <v>58</v>
      </c>
      <c r="C5" s="41" t="s">
        <v>59</v>
      </c>
      <c r="D5" s="41" t="s">
        <v>150</v>
      </c>
      <c r="E5" s="41" t="s">
        <v>61</v>
      </c>
    </row>
    <row r="6" customHeight="1" spans="1:5">
      <c r="A6" s="9" t="s">
        <v>204</v>
      </c>
      <c r="B6" s="42">
        <v>131.955756</v>
      </c>
      <c r="C6" s="42">
        <v>131.955756</v>
      </c>
      <c r="D6" s="43"/>
      <c r="E6" s="43"/>
    </row>
    <row r="7" customHeight="1" spans="1:5">
      <c r="A7" s="44" t="s">
        <v>205</v>
      </c>
      <c r="B7" s="42">
        <v>131.955756</v>
      </c>
      <c r="C7" s="42">
        <v>131.955756</v>
      </c>
      <c r="D7" s="43"/>
      <c r="E7" s="43"/>
    </row>
  </sheetData>
  <mergeCells count="3">
    <mergeCell ref="A2:E2"/>
    <mergeCell ref="B4:E4"/>
    <mergeCell ref="A4:A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topLeftCell="A30" workbookViewId="0">
      <selection activeCell="A48" sqref="A48"/>
    </sheetView>
  </sheetViews>
  <sheetFormatPr defaultColWidth="13.75" defaultRowHeight="24" customHeight="1" outlineLevelCol="6"/>
  <cols>
    <col min="1" max="1" width="44" style="21" customWidth="1"/>
    <col min="2" max="3" width="12.625" customWidth="1"/>
    <col min="5" max="5" width="16.125" customWidth="1"/>
    <col min="6" max="6" width="15.625" customWidth="1"/>
    <col min="7" max="7" width="11.125" customWidth="1"/>
  </cols>
  <sheetData>
    <row r="1" customHeight="1" spans="1:7">
      <c r="A1" s="22"/>
      <c r="B1" s="2"/>
      <c r="C1" s="2"/>
      <c r="D1" s="2"/>
      <c r="E1" s="2"/>
      <c r="F1" s="3" t="s">
        <v>206</v>
      </c>
      <c r="G1" s="3"/>
    </row>
    <row r="2" customHeight="1" spans="1:7">
      <c r="A2" s="23" t="s">
        <v>207</v>
      </c>
      <c r="B2" s="4"/>
      <c r="C2" s="4"/>
      <c r="D2" s="4"/>
      <c r="E2" s="4"/>
      <c r="F2" s="4"/>
      <c r="G2" s="4"/>
    </row>
    <row r="3" customHeight="1" spans="1:7">
      <c r="A3" s="24" t="s">
        <v>2</v>
      </c>
      <c r="B3" s="6"/>
      <c r="C3" s="6"/>
      <c r="D3" s="6"/>
      <c r="E3" s="6"/>
      <c r="F3" s="7" t="s">
        <v>3</v>
      </c>
      <c r="G3" s="7"/>
    </row>
    <row r="4" customHeight="1" spans="1:7">
      <c r="A4" s="9" t="s">
        <v>208</v>
      </c>
      <c r="B4" s="8" t="s">
        <v>58</v>
      </c>
      <c r="C4" s="8" t="s">
        <v>209</v>
      </c>
      <c r="D4" s="8"/>
      <c r="E4" s="8"/>
      <c r="F4" s="9" t="s">
        <v>62</v>
      </c>
      <c r="G4" s="8" t="s">
        <v>63</v>
      </c>
    </row>
    <row r="5" customHeight="1" spans="1:7">
      <c r="A5" s="9"/>
      <c r="B5" s="8"/>
      <c r="C5" s="8" t="s">
        <v>59</v>
      </c>
      <c r="D5" s="8" t="s">
        <v>150</v>
      </c>
      <c r="E5" s="8" t="s">
        <v>61</v>
      </c>
      <c r="F5" s="9"/>
      <c r="G5" s="8"/>
    </row>
    <row r="6" customHeight="1" spans="1:7">
      <c r="A6" s="25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customHeight="1" spans="1:7">
      <c r="A7" s="26" t="s">
        <v>210</v>
      </c>
      <c r="B7" s="27">
        <f>C7</f>
        <v>4397.15091</v>
      </c>
      <c r="C7" s="27">
        <f>C8</f>
        <v>4397.15091</v>
      </c>
      <c r="D7" s="28"/>
      <c r="E7" s="28"/>
      <c r="F7" s="28"/>
      <c r="G7" s="28"/>
    </row>
    <row r="8" s="18" customFormat="1" customHeight="1" spans="1:7">
      <c r="A8" s="26" t="s">
        <v>211</v>
      </c>
      <c r="B8" s="27">
        <f>C8</f>
        <v>4397.15091</v>
      </c>
      <c r="C8" s="27">
        <v>4397.15091</v>
      </c>
      <c r="D8" s="29"/>
      <c r="E8" s="29"/>
      <c r="F8" s="29"/>
      <c r="G8" s="29"/>
    </row>
    <row r="9" s="19" customFormat="1" customHeight="1" spans="1:7">
      <c r="A9" s="30" t="s">
        <v>212</v>
      </c>
      <c r="B9" s="27">
        <v>9.8424</v>
      </c>
      <c r="C9" s="27">
        <f t="shared" ref="C9:C45" si="0">B9</f>
        <v>9.8424</v>
      </c>
      <c r="D9" s="31"/>
      <c r="E9" s="31"/>
      <c r="F9" s="31"/>
      <c r="G9" s="31"/>
    </row>
    <row r="10" s="19" customFormat="1" customHeight="1" spans="1:7">
      <c r="A10" s="30" t="s">
        <v>213</v>
      </c>
      <c r="B10" s="27">
        <v>384</v>
      </c>
      <c r="C10" s="27">
        <f t="shared" si="0"/>
        <v>384</v>
      </c>
      <c r="D10" s="31"/>
      <c r="E10" s="31"/>
      <c r="F10" s="31"/>
      <c r="G10" s="31"/>
    </row>
    <row r="11" s="18" customFormat="1" customHeight="1" spans="1:7">
      <c r="A11" s="20" t="s">
        <v>214</v>
      </c>
      <c r="B11" s="27">
        <v>11.973</v>
      </c>
      <c r="C11" s="27">
        <f t="shared" si="0"/>
        <v>11.973</v>
      </c>
      <c r="D11" s="29"/>
      <c r="E11" s="29"/>
      <c r="F11" s="29"/>
      <c r="G11" s="29"/>
    </row>
    <row r="12" s="18" customFormat="1" customHeight="1" spans="1:7">
      <c r="A12" s="20" t="s">
        <v>215</v>
      </c>
      <c r="B12" s="27">
        <v>3.354</v>
      </c>
      <c r="C12" s="27">
        <f t="shared" si="0"/>
        <v>3.354</v>
      </c>
      <c r="D12" s="29"/>
      <c r="E12" s="29"/>
      <c r="F12" s="29"/>
      <c r="G12" s="29"/>
    </row>
    <row r="13" s="18" customFormat="1" customHeight="1" spans="1:7">
      <c r="A13" s="20" t="s">
        <v>216</v>
      </c>
      <c r="B13" s="27">
        <v>9.9</v>
      </c>
      <c r="C13" s="27">
        <f t="shared" si="0"/>
        <v>9.9</v>
      </c>
      <c r="D13" s="29"/>
      <c r="E13" s="29"/>
      <c r="F13" s="29"/>
      <c r="G13" s="29"/>
    </row>
    <row r="14" s="18" customFormat="1" customHeight="1" spans="1:7">
      <c r="A14" s="20" t="s">
        <v>217</v>
      </c>
      <c r="B14" s="27">
        <v>2.8</v>
      </c>
      <c r="C14" s="27">
        <f t="shared" si="0"/>
        <v>2.8</v>
      </c>
      <c r="D14" s="29"/>
      <c r="E14" s="29"/>
      <c r="F14" s="29"/>
      <c r="G14" s="29"/>
    </row>
    <row r="15" s="18" customFormat="1" customHeight="1" spans="1:7">
      <c r="A15" s="20" t="s">
        <v>218</v>
      </c>
      <c r="B15" s="27">
        <v>15</v>
      </c>
      <c r="C15" s="27">
        <f t="shared" si="0"/>
        <v>15</v>
      </c>
      <c r="D15" s="29"/>
      <c r="E15" s="29"/>
      <c r="F15" s="29"/>
      <c r="G15" s="29"/>
    </row>
    <row r="16" s="18" customFormat="1" customHeight="1" spans="1:7">
      <c r="A16" s="20" t="s">
        <v>219</v>
      </c>
      <c r="B16" s="27">
        <v>254.375627</v>
      </c>
      <c r="C16" s="27">
        <f t="shared" si="0"/>
        <v>254.375627</v>
      </c>
      <c r="D16" s="29"/>
      <c r="E16" s="29"/>
      <c r="F16" s="29"/>
      <c r="G16" s="29"/>
    </row>
    <row r="17" s="18" customFormat="1" customHeight="1" spans="1:7">
      <c r="A17" s="20" t="s">
        <v>220</v>
      </c>
      <c r="B17" s="27">
        <v>128.664639</v>
      </c>
      <c r="C17" s="27">
        <f t="shared" si="0"/>
        <v>128.664639</v>
      </c>
      <c r="D17" s="29"/>
      <c r="E17" s="29"/>
      <c r="F17" s="29"/>
      <c r="G17" s="29"/>
    </row>
    <row r="18" s="18" customFormat="1" customHeight="1" spans="1:7">
      <c r="A18" s="20" t="s">
        <v>221</v>
      </c>
      <c r="B18" s="27">
        <v>103.501017</v>
      </c>
      <c r="C18" s="27">
        <f t="shared" si="0"/>
        <v>103.501017</v>
      </c>
      <c r="D18" s="29"/>
      <c r="E18" s="29"/>
      <c r="F18" s="29"/>
      <c r="G18" s="29"/>
    </row>
    <row r="19" s="18" customFormat="1" customHeight="1" spans="1:7">
      <c r="A19" s="20" t="s">
        <v>222</v>
      </c>
      <c r="B19" s="27">
        <v>65.2697</v>
      </c>
      <c r="C19" s="27">
        <f t="shared" si="0"/>
        <v>65.2697</v>
      </c>
      <c r="D19" s="29"/>
      <c r="E19" s="29"/>
      <c r="F19" s="29"/>
      <c r="G19" s="29"/>
    </row>
    <row r="20" s="18" customFormat="1" customHeight="1" spans="1:7">
      <c r="A20" s="20" t="s">
        <v>223</v>
      </c>
      <c r="B20" s="27">
        <v>30</v>
      </c>
      <c r="C20" s="27">
        <f t="shared" si="0"/>
        <v>30</v>
      </c>
      <c r="D20" s="29"/>
      <c r="E20" s="29"/>
      <c r="F20" s="29"/>
      <c r="G20" s="29"/>
    </row>
    <row r="21" s="18" customFormat="1" customHeight="1" spans="1:7">
      <c r="A21" s="20" t="s">
        <v>224</v>
      </c>
      <c r="B21" s="27">
        <v>20</v>
      </c>
      <c r="C21" s="27">
        <f t="shared" si="0"/>
        <v>20</v>
      </c>
      <c r="D21" s="29"/>
      <c r="E21" s="29"/>
      <c r="F21" s="29"/>
      <c r="G21" s="29"/>
    </row>
    <row r="22" s="18" customFormat="1" customHeight="1" spans="1:7">
      <c r="A22" s="20" t="s">
        <v>225</v>
      </c>
      <c r="B22" s="27">
        <v>15.96</v>
      </c>
      <c r="C22" s="27">
        <f t="shared" si="0"/>
        <v>15.96</v>
      </c>
      <c r="D22" s="29"/>
      <c r="E22" s="29"/>
      <c r="F22" s="29"/>
      <c r="G22" s="29"/>
    </row>
    <row r="23" s="18" customFormat="1" customHeight="1" spans="1:7">
      <c r="A23" s="20" t="s">
        <v>226</v>
      </c>
      <c r="B23" s="27">
        <v>148.6718</v>
      </c>
      <c r="C23" s="27">
        <f t="shared" si="0"/>
        <v>148.6718</v>
      </c>
      <c r="D23" s="29"/>
      <c r="E23" s="29"/>
      <c r="F23" s="29"/>
      <c r="G23" s="29"/>
    </row>
    <row r="24" s="18" customFormat="1" customHeight="1" spans="1:7">
      <c r="A24" s="20" t="s">
        <v>227</v>
      </c>
      <c r="B24" s="27">
        <v>66.662266</v>
      </c>
      <c r="C24" s="27">
        <v>66.662266</v>
      </c>
      <c r="D24" s="29"/>
      <c r="E24" s="29"/>
      <c r="F24" s="29"/>
      <c r="G24" s="29"/>
    </row>
    <row r="25" s="18" customFormat="1" customHeight="1" spans="1:7">
      <c r="A25" s="20" t="s">
        <v>228</v>
      </c>
      <c r="B25" s="27">
        <v>40</v>
      </c>
      <c r="C25" s="27">
        <f t="shared" si="0"/>
        <v>40</v>
      </c>
      <c r="D25" s="29"/>
      <c r="E25" s="29"/>
      <c r="F25" s="29"/>
      <c r="G25" s="29"/>
    </row>
    <row r="26" s="18" customFormat="1" customHeight="1" spans="1:7">
      <c r="A26" s="20" t="s">
        <v>229</v>
      </c>
      <c r="B26" s="27">
        <v>7</v>
      </c>
      <c r="C26" s="27">
        <f t="shared" si="0"/>
        <v>7</v>
      </c>
      <c r="D26" s="29"/>
      <c r="E26" s="29"/>
      <c r="F26" s="29"/>
      <c r="G26" s="29"/>
    </row>
    <row r="27" s="18" customFormat="1" customHeight="1" spans="1:7">
      <c r="A27" s="20" t="s">
        <v>230</v>
      </c>
      <c r="B27" s="27">
        <v>114.56</v>
      </c>
      <c r="C27" s="27">
        <f t="shared" si="0"/>
        <v>114.56</v>
      </c>
      <c r="D27" s="29"/>
      <c r="E27" s="29"/>
      <c r="F27" s="29"/>
      <c r="G27" s="29"/>
    </row>
    <row r="28" s="18" customFormat="1" customHeight="1" spans="1:7">
      <c r="A28" s="20" t="s">
        <v>231</v>
      </c>
      <c r="B28" s="27">
        <v>73.52</v>
      </c>
      <c r="C28" s="27">
        <f t="shared" si="0"/>
        <v>73.52</v>
      </c>
      <c r="D28" s="29"/>
      <c r="E28" s="29"/>
      <c r="F28" s="29"/>
      <c r="G28" s="29"/>
    </row>
    <row r="29" s="18" customFormat="1" customHeight="1" spans="1:7">
      <c r="A29" s="20" t="s">
        <v>232</v>
      </c>
      <c r="B29" s="27">
        <v>5</v>
      </c>
      <c r="C29" s="27">
        <f t="shared" si="0"/>
        <v>5</v>
      </c>
      <c r="D29" s="29"/>
      <c r="E29" s="29"/>
      <c r="F29" s="29"/>
      <c r="G29" s="29"/>
    </row>
    <row r="30" s="18" customFormat="1" customHeight="1" spans="1:7">
      <c r="A30" s="20" t="s">
        <v>233</v>
      </c>
      <c r="B30" s="27">
        <v>18</v>
      </c>
      <c r="C30" s="27">
        <f t="shared" si="0"/>
        <v>18</v>
      </c>
      <c r="D30" s="29"/>
      <c r="E30" s="29"/>
      <c r="F30" s="29"/>
      <c r="G30" s="29"/>
    </row>
    <row r="31" s="18" customFormat="1" customHeight="1" spans="1:7">
      <c r="A31" s="20" t="s">
        <v>234</v>
      </c>
      <c r="B31" s="27">
        <v>15</v>
      </c>
      <c r="C31" s="27">
        <f t="shared" si="0"/>
        <v>15</v>
      </c>
      <c r="D31" s="29"/>
      <c r="E31" s="29"/>
      <c r="F31" s="29"/>
      <c r="G31" s="29"/>
    </row>
    <row r="32" s="18" customFormat="1" customHeight="1" spans="1:7">
      <c r="A32" s="20" t="s">
        <v>235</v>
      </c>
      <c r="B32" s="27">
        <v>8</v>
      </c>
      <c r="C32" s="27">
        <f t="shared" si="0"/>
        <v>8</v>
      </c>
      <c r="D32" s="29"/>
      <c r="E32" s="29"/>
      <c r="F32" s="29"/>
      <c r="G32" s="29"/>
    </row>
    <row r="33" s="18" customFormat="1" customHeight="1" spans="1:7">
      <c r="A33" s="20" t="s">
        <v>236</v>
      </c>
      <c r="B33" s="27">
        <v>57</v>
      </c>
      <c r="C33" s="27">
        <f t="shared" si="0"/>
        <v>57</v>
      </c>
      <c r="D33" s="29"/>
      <c r="E33" s="29"/>
      <c r="F33" s="29"/>
      <c r="G33" s="29"/>
    </row>
    <row r="34" s="18" customFormat="1" customHeight="1" spans="1:7">
      <c r="A34" s="20" t="s">
        <v>237</v>
      </c>
      <c r="B34" s="27">
        <v>152.837</v>
      </c>
      <c r="C34" s="27">
        <f t="shared" si="0"/>
        <v>152.837</v>
      </c>
      <c r="D34" s="29"/>
      <c r="E34" s="29"/>
      <c r="F34" s="29"/>
      <c r="G34" s="29"/>
    </row>
    <row r="35" s="18" customFormat="1" customHeight="1" spans="1:7">
      <c r="A35" s="20" t="s">
        <v>238</v>
      </c>
      <c r="B35" s="27">
        <v>40</v>
      </c>
      <c r="C35" s="27">
        <f t="shared" si="0"/>
        <v>40</v>
      </c>
      <c r="D35" s="29"/>
      <c r="E35" s="29"/>
      <c r="F35" s="29"/>
      <c r="G35" s="29"/>
    </row>
    <row r="36" s="18" customFormat="1" customHeight="1" spans="1:7">
      <c r="A36" s="20" t="s">
        <v>239</v>
      </c>
      <c r="B36" s="27">
        <v>45</v>
      </c>
      <c r="C36" s="27">
        <f t="shared" si="0"/>
        <v>45</v>
      </c>
      <c r="D36" s="29"/>
      <c r="E36" s="29"/>
      <c r="F36" s="29"/>
      <c r="G36" s="29"/>
    </row>
    <row r="37" s="18" customFormat="1" customHeight="1" spans="1:7">
      <c r="A37" s="20" t="s">
        <v>240</v>
      </c>
      <c r="B37" s="27">
        <v>246.990218</v>
      </c>
      <c r="C37" s="27">
        <f t="shared" si="0"/>
        <v>246.990218</v>
      </c>
      <c r="D37" s="29"/>
      <c r="E37" s="29"/>
      <c r="F37" s="29"/>
      <c r="G37" s="29"/>
    </row>
    <row r="38" s="18" customFormat="1" customHeight="1" spans="1:7">
      <c r="A38" s="20" t="s">
        <v>241</v>
      </c>
      <c r="B38" s="27">
        <v>30</v>
      </c>
      <c r="C38" s="27">
        <f t="shared" si="0"/>
        <v>30</v>
      </c>
      <c r="D38" s="29"/>
      <c r="E38" s="29"/>
      <c r="F38" s="29"/>
      <c r="G38" s="29"/>
    </row>
    <row r="39" s="18" customFormat="1" customHeight="1" spans="1:7">
      <c r="A39" s="20" t="s">
        <v>242</v>
      </c>
      <c r="B39" s="27">
        <v>2.68</v>
      </c>
      <c r="C39" s="27">
        <f t="shared" si="0"/>
        <v>2.68</v>
      </c>
      <c r="D39" s="29"/>
      <c r="E39" s="29"/>
      <c r="F39" s="29"/>
      <c r="G39" s="29"/>
    </row>
    <row r="40" s="18" customFormat="1" customHeight="1" spans="1:7">
      <c r="A40" s="20" t="s">
        <v>243</v>
      </c>
      <c r="B40" s="27">
        <v>15</v>
      </c>
      <c r="C40" s="27">
        <f t="shared" si="0"/>
        <v>15</v>
      </c>
      <c r="D40" s="29"/>
      <c r="E40" s="29"/>
      <c r="F40" s="29"/>
      <c r="G40" s="29"/>
    </row>
    <row r="41" s="18" customFormat="1" customHeight="1" spans="1:7">
      <c r="A41" s="20" t="s">
        <v>244</v>
      </c>
      <c r="B41" s="27">
        <v>1.9922</v>
      </c>
      <c r="C41" s="27">
        <f t="shared" si="0"/>
        <v>1.9922</v>
      </c>
      <c r="D41" s="29"/>
      <c r="E41" s="29"/>
      <c r="F41" s="29"/>
      <c r="G41" s="29"/>
    </row>
    <row r="42" s="18" customFormat="1" customHeight="1" spans="1:7">
      <c r="A42" s="20" t="s">
        <v>245</v>
      </c>
      <c r="B42" s="27">
        <v>2.91</v>
      </c>
      <c r="C42" s="27">
        <f t="shared" si="0"/>
        <v>2.91</v>
      </c>
      <c r="D42" s="29"/>
      <c r="E42" s="29"/>
      <c r="F42" s="29"/>
      <c r="G42" s="29"/>
    </row>
    <row r="43" s="18" customFormat="1" customHeight="1" spans="1:7">
      <c r="A43" s="20" t="s">
        <v>246</v>
      </c>
      <c r="B43" s="27">
        <v>45</v>
      </c>
      <c r="C43" s="27">
        <f t="shared" si="0"/>
        <v>45</v>
      </c>
      <c r="D43" s="29"/>
      <c r="E43" s="29"/>
      <c r="F43" s="29"/>
      <c r="G43" s="29"/>
    </row>
    <row r="44" s="18" customFormat="1" customHeight="1" spans="1:7">
      <c r="A44" s="20" t="s">
        <v>247</v>
      </c>
      <c r="B44" s="27">
        <v>83.24</v>
      </c>
      <c r="C44" s="27">
        <f t="shared" si="0"/>
        <v>83.24</v>
      </c>
      <c r="D44" s="29"/>
      <c r="E44" s="29"/>
      <c r="F44" s="29"/>
      <c r="G44" s="29"/>
    </row>
    <row r="45" s="18" customFormat="1" customHeight="1" spans="1:7">
      <c r="A45" s="20" t="s">
        <v>248</v>
      </c>
      <c r="B45" s="27">
        <v>8</v>
      </c>
      <c r="C45" s="27">
        <f t="shared" si="0"/>
        <v>8</v>
      </c>
      <c r="D45" s="29"/>
      <c r="E45" s="29"/>
      <c r="F45" s="29"/>
      <c r="G45" s="29"/>
    </row>
    <row r="46" s="18" customFormat="1" customHeight="1" spans="1:7">
      <c r="A46" s="20" t="s">
        <v>249</v>
      </c>
      <c r="B46" s="27">
        <v>26</v>
      </c>
      <c r="C46" s="27">
        <f t="shared" ref="C46:C73" si="1">B46</f>
        <v>26</v>
      </c>
      <c r="D46" s="29"/>
      <c r="E46" s="29"/>
      <c r="F46" s="29"/>
      <c r="G46" s="29"/>
    </row>
    <row r="47" s="18" customFormat="1" customHeight="1" spans="1:7">
      <c r="A47" s="20" t="s">
        <v>250</v>
      </c>
      <c r="B47" s="27">
        <v>17.14</v>
      </c>
      <c r="C47" s="27">
        <f t="shared" si="1"/>
        <v>17.14</v>
      </c>
      <c r="D47" s="29"/>
      <c r="E47" s="29"/>
      <c r="F47" s="29"/>
      <c r="G47" s="29"/>
    </row>
    <row r="48" s="18" customFormat="1" customHeight="1" spans="1:7">
      <c r="A48" s="32" t="s">
        <v>251</v>
      </c>
      <c r="B48" s="27">
        <v>37.2</v>
      </c>
      <c r="C48" s="27">
        <f t="shared" si="1"/>
        <v>37.2</v>
      </c>
      <c r="D48" s="29"/>
      <c r="E48" s="29"/>
      <c r="F48" s="29"/>
      <c r="G48" s="29"/>
    </row>
    <row r="49" s="18" customFormat="1" customHeight="1" spans="1:7">
      <c r="A49" s="20" t="s">
        <v>252</v>
      </c>
      <c r="B49" s="27">
        <v>3</v>
      </c>
      <c r="C49" s="27">
        <f t="shared" si="1"/>
        <v>3</v>
      </c>
      <c r="D49" s="29"/>
      <c r="E49" s="29"/>
      <c r="F49" s="29"/>
      <c r="G49" s="29"/>
    </row>
    <row r="50" s="18" customFormat="1" customHeight="1" spans="1:7">
      <c r="A50" s="20" t="s">
        <v>253</v>
      </c>
      <c r="B50" s="27">
        <v>30</v>
      </c>
      <c r="C50" s="27">
        <f t="shared" si="1"/>
        <v>30</v>
      </c>
      <c r="D50" s="29"/>
      <c r="E50" s="29"/>
      <c r="F50" s="29"/>
      <c r="G50" s="29"/>
    </row>
    <row r="51" s="18" customFormat="1" customHeight="1" spans="1:7">
      <c r="A51" s="20" t="s">
        <v>254</v>
      </c>
      <c r="B51" s="27">
        <v>17.613782</v>
      </c>
      <c r="C51" s="27">
        <f t="shared" si="1"/>
        <v>17.613782</v>
      </c>
      <c r="D51" s="29"/>
      <c r="E51" s="29"/>
      <c r="F51" s="29"/>
      <c r="G51" s="29"/>
    </row>
    <row r="52" s="18" customFormat="1" customHeight="1" spans="1:7">
      <c r="A52" s="20" t="s">
        <v>255</v>
      </c>
      <c r="B52" s="27">
        <v>373.868532</v>
      </c>
      <c r="C52" s="27">
        <f t="shared" si="1"/>
        <v>373.868532</v>
      </c>
      <c r="D52" s="29"/>
      <c r="E52" s="29"/>
      <c r="F52" s="29"/>
      <c r="G52" s="29"/>
    </row>
    <row r="53" s="18" customFormat="1" customHeight="1" spans="1:7">
      <c r="A53" s="20" t="s">
        <v>256</v>
      </c>
      <c r="B53" s="27">
        <v>5.54</v>
      </c>
      <c r="C53" s="27">
        <f t="shared" si="1"/>
        <v>5.54</v>
      </c>
      <c r="D53" s="29"/>
      <c r="E53" s="29"/>
      <c r="F53" s="29"/>
      <c r="G53" s="29"/>
    </row>
    <row r="54" s="18" customFormat="1" customHeight="1" spans="1:7">
      <c r="A54" s="20" t="s">
        <v>257</v>
      </c>
      <c r="B54" s="27">
        <v>605</v>
      </c>
      <c r="C54" s="27">
        <f t="shared" si="1"/>
        <v>605</v>
      </c>
      <c r="D54" s="29"/>
      <c r="E54" s="29"/>
      <c r="F54" s="29"/>
      <c r="G54" s="29"/>
    </row>
    <row r="55" s="18" customFormat="1" customHeight="1" spans="1:7">
      <c r="A55" s="20" t="s">
        <v>258</v>
      </c>
      <c r="B55" s="27">
        <v>4</v>
      </c>
      <c r="C55" s="27">
        <f t="shared" si="1"/>
        <v>4</v>
      </c>
      <c r="D55" s="29"/>
      <c r="E55" s="29"/>
      <c r="F55" s="29"/>
      <c r="G55" s="29"/>
    </row>
    <row r="56" s="18" customFormat="1" customHeight="1" spans="1:7">
      <c r="A56" s="20" t="s">
        <v>259</v>
      </c>
      <c r="B56" s="27">
        <v>19.951552</v>
      </c>
      <c r="C56" s="27">
        <f t="shared" si="1"/>
        <v>19.951552</v>
      </c>
      <c r="D56" s="29"/>
      <c r="E56" s="29"/>
      <c r="F56" s="29"/>
      <c r="G56" s="29"/>
    </row>
    <row r="57" s="18" customFormat="1" customHeight="1" spans="1:7">
      <c r="A57" s="20" t="s">
        <v>260</v>
      </c>
      <c r="B57" s="27">
        <v>4.248</v>
      </c>
      <c r="C57" s="27">
        <f t="shared" si="1"/>
        <v>4.248</v>
      </c>
      <c r="D57" s="29"/>
      <c r="E57" s="29"/>
      <c r="F57" s="29"/>
      <c r="G57" s="29"/>
    </row>
    <row r="58" s="18" customFormat="1" customHeight="1" spans="1:7">
      <c r="A58" s="20" t="s">
        <v>261</v>
      </c>
      <c r="B58" s="27">
        <v>68.856</v>
      </c>
      <c r="C58" s="27">
        <f t="shared" si="1"/>
        <v>68.856</v>
      </c>
      <c r="D58" s="29"/>
      <c r="E58" s="29"/>
      <c r="F58" s="29"/>
      <c r="G58" s="29"/>
    </row>
    <row r="59" s="18" customFormat="1" customHeight="1" spans="1:7">
      <c r="A59" s="20" t="s">
        <v>262</v>
      </c>
      <c r="B59" s="27">
        <v>13.07821</v>
      </c>
      <c r="C59" s="27">
        <f t="shared" si="1"/>
        <v>13.07821</v>
      </c>
      <c r="D59" s="29"/>
      <c r="E59" s="29"/>
      <c r="F59" s="29"/>
      <c r="G59" s="29"/>
    </row>
    <row r="60" s="18" customFormat="1" customHeight="1" spans="1:7">
      <c r="A60" s="20" t="s">
        <v>263</v>
      </c>
      <c r="B60" s="27">
        <v>2</v>
      </c>
      <c r="C60" s="27">
        <f t="shared" si="1"/>
        <v>2</v>
      </c>
      <c r="D60" s="29"/>
      <c r="E60" s="29"/>
      <c r="F60" s="29"/>
      <c r="G60" s="29"/>
    </row>
    <row r="61" s="18" customFormat="1" customHeight="1" spans="1:7">
      <c r="A61" s="20" t="s">
        <v>264</v>
      </c>
      <c r="B61" s="27">
        <v>8.1808</v>
      </c>
      <c r="C61" s="27">
        <f t="shared" si="1"/>
        <v>8.1808</v>
      </c>
      <c r="D61" s="29"/>
      <c r="E61" s="29"/>
      <c r="F61" s="29"/>
      <c r="G61" s="29"/>
    </row>
    <row r="62" s="18" customFormat="1" customHeight="1" spans="1:7">
      <c r="A62" s="20" t="s">
        <v>265</v>
      </c>
      <c r="B62" s="27">
        <v>9.996806</v>
      </c>
      <c r="C62" s="27">
        <f t="shared" si="1"/>
        <v>9.996806</v>
      </c>
      <c r="D62" s="29"/>
      <c r="E62" s="29"/>
      <c r="F62" s="29"/>
      <c r="G62" s="29"/>
    </row>
    <row r="63" s="18" customFormat="1" customHeight="1" spans="1:7">
      <c r="A63" s="20" t="s">
        <v>266</v>
      </c>
      <c r="B63" s="27">
        <v>32.2</v>
      </c>
      <c r="C63" s="27">
        <f t="shared" si="1"/>
        <v>32.2</v>
      </c>
      <c r="D63" s="29"/>
      <c r="E63" s="29"/>
      <c r="F63" s="29"/>
      <c r="G63" s="29"/>
    </row>
    <row r="64" s="18" customFormat="1" customHeight="1" spans="1:7">
      <c r="A64" s="20" t="s">
        <v>267</v>
      </c>
      <c r="B64" s="27">
        <v>55.144</v>
      </c>
      <c r="C64" s="27">
        <f t="shared" si="1"/>
        <v>55.144</v>
      </c>
      <c r="D64" s="29"/>
      <c r="E64" s="29"/>
      <c r="F64" s="29"/>
      <c r="G64" s="29"/>
    </row>
    <row r="65" s="18" customFormat="1" customHeight="1" spans="1:7">
      <c r="A65" s="20" t="s">
        <v>268</v>
      </c>
      <c r="B65" s="27">
        <v>508.0633</v>
      </c>
      <c r="C65" s="27">
        <f t="shared" si="1"/>
        <v>508.0633</v>
      </c>
      <c r="D65" s="29"/>
      <c r="E65" s="29"/>
      <c r="F65" s="29"/>
      <c r="G65" s="29"/>
    </row>
    <row r="66" s="18" customFormat="1" customHeight="1" spans="1:7">
      <c r="A66" s="20" t="s">
        <v>269</v>
      </c>
      <c r="B66" s="27">
        <v>8</v>
      </c>
      <c r="C66" s="27">
        <f t="shared" si="1"/>
        <v>8</v>
      </c>
      <c r="D66" s="29"/>
      <c r="E66" s="29"/>
      <c r="F66" s="29"/>
      <c r="G66" s="29"/>
    </row>
    <row r="67" s="18" customFormat="1" customHeight="1" spans="1:7">
      <c r="A67" s="20" t="s">
        <v>270</v>
      </c>
      <c r="B67" s="27">
        <v>4</v>
      </c>
      <c r="C67" s="27">
        <f t="shared" si="1"/>
        <v>4</v>
      </c>
      <c r="D67" s="29"/>
      <c r="E67" s="29"/>
      <c r="F67" s="29"/>
      <c r="G67" s="29"/>
    </row>
    <row r="68" s="18" customFormat="1" customHeight="1" spans="1:7">
      <c r="A68" s="20" t="s">
        <v>271</v>
      </c>
      <c r="B68" s="27">
        <v>18.82</v>
      </c>
      <c r="C68" s="27">
        <f t="shared" si="1"/>
        <v>18.82</v>
      </c>
      <c r="D68" s="29"/>
      <c r="E68" s="29"/>
      <c r="F68" s="29"/>
      <c r="G68" s="29"/>
    </row>
    <row r="69" s="18" customFormat="1" customHeight="1" spans="1:7">
      <c r="A69" s="20" t="s">
        <v>272</v>
      </c>
      <c r="B69" s="27">
        <v>111.0426</v>
      </c>
      <c r="C69" s="27">
        <f t="shared" si="1"/>
        <v>111.0426</v>
      </c>
      <c r="D69" s="29"/>
      <c r="E69" s="29"/>
      <c r="F69" s="29"/>
      <c r="G69" s="29"/>
    </row>
    <row r="70" s="18" customFormat="1" customHeight="1" spans="1:7">
      <c r="A70" s="20" t="s">
        <v>273</v>
      </c>
      <c r="B70" s="27">
        <v>3</v>
      </c>
      <c r="C70" s="27">
        <f t="shared" si="1"/>
        <v>3</v>
      </c>
      <c r="D70" s="29"/>
      <c r="E70" s="29"/>
      <c r="F70" s="29"/>
      <c r="G70" s="29"/>
    </row>
    <row r="71" s="18" customFormat="1" customHeight="1" spans="1:7">
      <c r="A71" s="20" t="s">
        <v>274</v>
      </c>
      <c r="B71" s="27">
        <v>30.999</v>
      </c>
      <c r="C71" s="27">
        <f t="shared" si="1"/>
        <v>30.999</v>
      </c>
      <c r="D71" s="29"/>
      <c r="E71" s="29"/>
      <c r="F71" s="29"/>
      <c r="G71" s="29"/>
    </row>
    <row r="72" s="18" customFormat="1" customHeight="1" spans="1:7">
      <c r="A72" s="20" t="s">
        <v>275</v>
      </c>
      <c r="B72" s="27">
        <v>95.984461</v>
      </c>
      <c r="C72" s="27">
        <f t="shared" si="1"/>
        <v>95.984461</v>
      </c>
      <c r="D72" s="29"/>
      <c r="E72" s="29"/>
      <c r="F72" s="29"/>
      <c r="G72" s="29"/>
    </row>
    <row r="73" s="20" customFormat="1" customHeight="1" spans="1:3">
      <c r="A73" s="33" t="s">
        <v>276</v>
      </c>
      <c r="B73" s="20">
        <v>2.52</v>
      </c>
      <c r="C73" s="20">
        <f t="shared" si="1"/>
        <v>2.52</v>
      </c>
    </row>
  </sheetData>
  <mergeCells count="9">
    <mergeCell ref="F1:G1"/>
    <mergeCell ref="A2:G2"/>
    <mergeCell ref="A3:E3"/>
    <mergeCell ref="F3:G3"/>
    <mergeCell ref="C4:E4"/>
    <mergeCell ref="A4:A5"/>
    <mergeCell ref="B4:B5"/>
    <mergeCell ref="F4:F5"/>
    <mergeCell ref="G4:G5"/>
  </mergeCells>
  <conditionalFormatting sqref="B7">
    <cfRule type="expression" dxfId="1" priority="9" stopIfTrue="1">
      <formula>NOT(ISERROR(SEARCH("&lt;总计&gt;",B7)))</formula>
    </cfRule>
    <cfRule type="expression" dxfId="0" priority="8" stopIfTrue="1">
      <formula>NOT(ISERROR(SEARCH("&lt;合计&gt;",B7)))</formula>
    </cfRule>
    <cfRule type="expression" dxfId="0" priority="7" stopIfTrue="1">
      <formula>NOT(ISERROR(SEARCH("&lt;小计&gt;",B7)))</formula>
    </cfRule>
  </conditionalFormatting>
  <conditionalFormatting sqref="C7">
    <cfRule type="expression" dxfId="1" priority="6" stopIfTrue="1">
      <formula>NOT(ISERROR(SEARCH("&lt;总计&gt;",C7)))</formula>
    </cfRule>
    <cfRule type="expression" dxfId="0" priority="5" stopIfTrue="1">
      <formula>NOT(ISERROR(SEARCH("&lt;合计&gt;",C7)))</formula>
    </cfRule>
    <cfRule type="expression" dxfId="0" priority="4" stopIfTrue="1">
      <formula>NOT(ISERROR(SEARCH("&lt;小计&gt;",C7)))</formula>
    </cfRule>
  </conditionalFormatting>
  <conditionalFormatting sqref="B8">
    <cfRule type="expression" dxfId="1" priority="12" stopIfTrue="1">
      <formula>NOT(ISERROR(SEARCH("&lt;总计&gt;",B8)))</formula>
    </cfRule>
    <cfRule type="expression" dxfId="0" priority="11" stopIfTrue="1">
      <formula>NOT(ISERROR(SEARCH("&lt;合计&gt;",B8)))</formula>
    </cfRule>
    <cfRule type="expression" dxfId="0" priority="10" stopIfTrue="1">
      <formula>NOT(ISERROR(SEARCH("&lt;小计&gt;",B8)))</formula>
    </cfRule>
  </conditionalFormatting>
  <conditionalFormatting sqref="C8">
    <cfRule type="expression" dxfId="1" priority="15" stopIfTrue="1">
      <formula>NOT(ISERROR(SEARCH("&lt;总计&gt;",C8)))</formula>
    </cfRule>
    <cfRule type="expression" dxfId="0" priority="14" stopIfTrue="1">
      <formula>NOT(ISERROR(SEARCH("&lt;合计&gt;",C8)))</formula>
    </cfRule>
    <cfRule type="expression" dxfId="0" priority="13" stopIfTrue="1">
      <formula>NOT(ISERROR(SEARCH("&lt;小计&gt;",C8)))</formula>
    </cfRule>
  </conditionalFormatting>
  <conditionalFormatting sqref="A9">
    <cfRule type="expression" dxfId="0" priority="358" stopIfTrue="1">
      <formula>NOT(ISERROR(SEARCH("&lt;小计&gt;",A9)))</formula>
    </cfRule>
    <cfRule type="expression" dxfId="0" priority="359" stopIfTrue="1">
      <formula>NOT(ISERROR(SEARCH("&lt;合计&gt;",A9)))</formula>
    </cfRule>
    <cfRule type="expression" dxfId="1" priority="360" stopIfTrue="1">
      <formula>NOT(ISERROR(SEARCH("&lt;总计&gt;",A9)))</formula>
    </cfRule>
  </conditionalFormatting>
  <conditionalFormatting sqref="B9">
    <cfRule type="expression" dxfId="0" priority="361" stopIfTrue="1">
      <formula>NOT(ISERROR(SEARCH("&lt;小计&gt;",B9)))</formula>
    </cfRule>
    <cfRule type="expression" dxfId="0" priority="362" stopIfTrue="1">
      <formula>NOT(ISERROR(SEARCH("&lt;合计&gt;",B9)))</formula>
    </cfRule>
    <cfRule type="expression" dxfId="1" priority="363" stopIfTrue="1">
      <formula>NOT(ISERROR(SEARCH("&lt;总计&gt;",B9)))</formula>
    </cfRule>
  </conditionalFormatting>
  <conditionalFormatting sqref="A10">
    <cfRule type="expression" dxfId="0" priority="349" stopIfTrue="1">
      <formula>NOT(ISERROR(SEARCH("&lt;小计&gt;",A10)))</formula>
    </cfRule>
    <cfRule type="expression" dxfId="0" priority="350" stopIfTrue="1">
      <formula>NOT(ISERROR(SEARCH("&lt;合计&gt;",A10)))</formula>
    </cfRule>
    <cfRule type="expression" dxfId="1" priority="351" stopIfTrue="1">
      <formula>NOT(ISERROR(SEARCH("&lt;总计&gt;",A10)))</formula>
    </cfRule>
  </conditionalFormatting>
  <conditionalFormatting sqref="B10">
    <cfRule type="expression" dxfId="0" priority="352" stopIfTrue="1">
      <formula>NOT(ISERROR(SEARCH("&lt;小计&gt;",B10)))</formula>
    </cfRule>
    <cfRule type="expression" dxfId="0" priority="353" stopIfTrue="1">
      <formula>NOT(ISERROR(SEARCH("&lt;合计&gt;",B10)))</formula>
    </cfRule>
    <cfRule type="expression" dxfId="1" priority="354" stopIfTrue="1">
      <formula>NOT(ISERROR(SEARCH("&lt;总计&gt;",B10)))</formula>
    </cfRule>
  </conditionalFormatting>
  <conditionalFormatting sqref="A11">
    <cfRule type="expression" dxfId="0" priority="343" stopIfTrue="1">
      <formula>NOT(ISERROR(SEARCH("&lt;小计&gt;",A11)))</formula>
    </cfRule>
    <cfRule type="expression" dxfId="0" priority="344" stopIfTrue="1">
      <formula>NOT(ISERROR(SEARCH("&lt;合计&gt;",A11)))</formula>
    </cfRule>
    <cfRule type="expression" dxfId="1" priority="345" stopIfTrue="1">
      <formula>NOT(ISERROR(SEARCH("&lt;总计&gt;",A11)))</formula>
    </cfRule>
  </conditionalFormatting>
  <conditionalFormatting sqref="B11">
    <cfRule type="expression" dxfId="0" priority="346" stopIfTrue="1">
      <formula>NOT(ISERROR(SEARCH("&lt;小计&gt;",B11)))</formula>
    </cfRule>
    <cfRule type="expression" dxfId="0" priority="347" stopIfTrue="1">
      <formula>NOT(ISERROR(SEARCH("&lt;合计&gt;",B11)))</formula>
    </cfRule>
    <cfRule type="expression" dxfId="1" priority="348" stopIfTrue="1">
      <formula>NOT(ISERROR(SEARCH("&lt;总计&gt;",B11)))</formula>
    </cfRule>
  </conditionalFormatting>
  <conditionalFormatting sqref="A12">
    <cfRule type="expression" dxfId="0" priority="337" stopIfTrue="1">
      <formula>NOT(ISERROR(SEARCH("&lt;小计&gt;",A12)))</formula>
    </cfRule>
    <cfRule type="expression" dxfId="0" priority="338" stopIfTrue="1">
      <formula>NOT(ISERROR(SEARCH("&lt;合计&gt;",A12)))</formula>
    </cfRule>
    <cfRule type="expression" dxfId="1" priority="339" stopIfTrue="1">
      <formula>NOT(ISERROR(SEARCH("&lt;总计&gt;",A12)))</formula>
    </cfRule>
  </conditionalFormatting>
  <conditionalFormatting sqref="B12">
    <cfRule type="expression" dxfId="0" priority="340" stopIfTrue="1">
      <formula>NOT(ISERROR(SEARCH("&lt;小计&gt;",B12)))</formula>
    </cfRule>
    <cfRule type="expression" dxfId="0" priority="341" stopIfTrue="1">
      <formula>NOT(ISERROR(SEARCH("&lt;合计&gt;",B12)))</formula>
    </cfRule>
    <cfRule type="expression" dxfId="1" priority="342" stopIfTrue="1">
      <formula>NOT(ISERROR(SEARCH("&lt;总计&gt;",B12)))</formula>
    </cfRule>
  </conditionalFormatting>
  <conditionalFormatting sqref="A13">
    <cfRule type="expression" dxfId="0" priority="331" stopIfTrue="1">
      <formula>NOT(ISERROR(SEARCH("&lt;小计&gt;",A13)))</formula>
    </cfRule>
    <cfRule type="expression" dxfId="0" priority="332" stopIfTrue="1">
      <formula>NOT(ISERROR(SEARCH("&lt;合计&gt;",A13)))</formula>
    </cfRule>
    <cfRule type="expression" dxfId="1" priority="333" stopIfTrue="1">
      <formula>NOT(ISERROR(SEARCH("&lt;总计&gt;",A13)))</formula>
    </cfRule>
  </conditionalFormatting>
  <conditionalFormatting sqref="B13">
    <cfRule type="expression" dxfId="0" priority="334" stopIfTrue="1">
      <formula>NOT(ISERROR(SEARCH("&lt;小计&gt;",B13)))</formula>
    </cfRule>
    <cfRule type="expression" dxfId="0" priority="335" stopIfTrue="1">
      <formula>NOT(ISERROR(SEARCH("&lt;合计&gt;",B13)))</formula>
    </cfRule>
    <cfRule type="expression" dxfId="1" priority="336" stopIfTrue="1">
      <formula>NOT(ISERROR(SEARCH("&lt;总计&gt;",B13)))</formula>
    </cfRule>
  </conditionalFormatting>
  <conditionalFormatting sqref="A14">
    <cfRule type="expression" dxfId="0" priority="325" stopIfTrue="1">
      <formula>NOT(ISERROR(SEARCH("&lt;小计&gt;",A14)))</formula>
    </cfRule>
    <cfRule type="expression" dxfId="0" priority="326" stopIfTrue="1">
      <formula>NOT(ISERROR(SEARCH("&lt;合计&gt;",A14)))</formula>
    </cfRule>
    <cfRule type="expression" dxfId="1" priority="327" stopIfTrue="1">
      <formula>NOT(ISERROR(SEARCH("&lt;总计&gt;",A14)))</formula>
    </cfRule>
  </conditionalFormatting>
  <conditionalFormatting sqref="B14">
    <cfRule type="expression" dxfId="0" priority="328" stopIfTrue="1">
      <formula>NOT(ISERROR(SEARCH("&lt;小计&gt;",B14)))</formula>
    </cfRule>
    <cfRule type="expression" dxfId="0" priority="329" stopIfTrue="1">
      <formula>NOT(ISERROR(SEARCH("&lt;合计&gt;",B14)))</formula>
    </cfRule>
    <cfRule type="expression" dxfId="1" priority="330" stopIfTrue="1">
      <formula>NOT(ISERROR(SEARCH("&lt;总计&gt;",B14)))</formula>
    </cfRule>
  </conditionalFormatting>
  <conditionalFormatting sqref="A15">
    <cfRule type="expression" dxfId="0" priority="319" stopIfTrue="1">
      <formula>NOT(ISERROR(SEARCH("&lt;小计&gt;",A15)))</formula>
    </cfRule>
    <cfRule type="expression" dxfId="0" priority="320" stopIfTrue="1">
      <formula>NOT(ISERROR(SEARCH("&lt;合计&gt;",A15)))</formula>
    </cfRule>
    <cfRule type="expression" dxfId="1" priority="321" stopIfTrue="1">
      <formula>NOT(ISERROR(SEARCH("&lt;总计&gt;",A15)))</formula>
    </cfRule>
  </conditionalFormatting>
  <conditionalFormatting sqref="B15">
    <cfRule type="expression" dxfId="0" priority="322" stopIfTrue="1">
      <formula>NOT(ISERROR(SEARCH("&lt;小计&gt;",B15)))</formula>
    </cfRule>
    <cfRule type="expression" dxfId="0" priority="323" stopIfTrue="1">
      <formula>NOT(ISERROR(SEARCH("&lt;合计&gt;",B15)))</formula>
    </cfRule>
    <cfRule type="expression" dxfId="1" priority="324" stopIfTrue="1">
      <formula>NOT(ISERROR(SEARCH("&lt;总计&gt;",B15)))</formula>
    </cfRule>
  </conditionalFormatting>
  <conditionalFormatting sqref="A16">
    <cfRule type="expression" dxfId="0" priority="313" stopIfTrue="1">
      <formula>NOT(ISERROR(SEARCH("&lt;小计&gt;",A16)))</formula>
    </cfRule>
    <cfRule type="expression" dxfId="0" priority="314" stopIfTrue="1">
      <formula>NOT(ISERROR(SEARCH("&lt;合计&gt;",A16)))</formula>
    </cfRule>
    <cfRule type="expression" dxfId="1" priority="315" stopIfTrue="1">
      <formula>NOT(ISERROR(SEARCH("&lt;总计&gt;",A16)))</formula>
    </cfRule>
  </conditionalFormatting>
  <conditionalFormatting sqref="A17">
    <cfRule type="expression" dxfId="0" priority="310" stopIfTrue="1">
      <formula>NOT(ISERROR(SEARCH("&lt;小计&gt;",A17)))</formula>
    </cfRule>
    <cfRule type="expression" dxfId="0" priority="311" stopIfTrue="1">
      <formula>NOT(ISERROR(SEARCH("&lt;合计&gt;",A17)))</formula>
    </cfRule>
    <cfRule type="expression" dxfId="1" priority="312" stopIfTrue="1">
      <formula>NOT(ISERROR(SEARCH("&lt;总计&gt;",A17)))</formula>
    </cfRule>
  </conditionalFormatting>
  <conditionalFormatting sqref="A18">
    <cfRule type="expression" dxfId="0" priority="307" stopIfTrue="1">
      <formula>NOT(ISERROR(SEARCH("&lt;小计&gt;",A18)))</formula>
    </cfRule>
    <cfRule type="expression" dxfId="0" priority="308" stopIfTrue="1">
      <formula>NOT(ISERROR(SEARCH("&lt;合计&gt;",A18)))</formula>
    </cfRule>
    <cfRule type="expression" dxfId="1" priority="309" stopIfTrue="1">
      <formula>NOT(ISERROR(SEARCH("&lt;总计&gt;",A18)))</formula>
    </cfRule>
  </conditionalFormatting>
  <conditionalFormatting sqref="A19">
    <cfRule type="expression" dxfId="0" priority="304" stopIfTrue="1">
      <formula>NOT(ISERROR(SEARCH("&lt;小计&gt;",A19)))</formula>
    </cfRule>
    <cfRule type="expression" dxfId="0" priority="305" stopIfTrue="1">
      <formula>NOT(ISERROR(SEARCH("&lt;合计&gt;",A19)))</formula>
    </cfRule>
    <cfRule type="expression" dxfId="1" priority="306" stopIfTrue="1">
      <formula>NOT(ISERROR(SEARCH("&lt;总计&gt;",A19)))</formula>
    </cfRule>
  </conditionalFormatting>
  <conditionalFormatting sqref="A20">
    <cfRule type="expression" dxfId="0" priority="298" stopIfTrue="1">
      <formula>NOT(ISERROR(SEARCH("&lt;小计&gt;",A20)))</formula>
    </cfRule>
    <cfRule type="expression" dxfId="0" priority="299" stopIfTrue="1">
      <formula>NOT(ISERROR(SEARCH("&lt;合计&gt;",A20)))</formula>
    </cfRule>
    <cfRule type="expression" dxfId="1" priority="300" stopIfTrue="1">
      <formula>NOT(ISERROR(SEARCH("&lt;总计&gt;",A20)))</formula>
    </cfRule>
  </conditionalFormatting>
  <conditionalFormatting sqref="B20">
    <cfRule type="expression" dxfId="0" priority="301" stopIfTrue="1">
      <formula>NOT(ISERROR(SEARCH("&lt;小计&gt;",B20)))</formula>
    </cfRule>
    <cfRule type="expression" dxfId="0" priority="302" stopIfTrue="1">
      <formula>NOT(ISERROR(SEARCH("&lt;合计&gt;",B20)))</formula>
    </cfRule>
    <cfRule type="expression" dxfId="1" priority="303" stopIfTrue="1">
      <formula>NOT(ISERROR(SEARCH("&lt;总计&gt;",B20)))</formula>
    </cfRule>
  </conditionalFormatting>
  <conditionalFormatting sqref="A21">
    <cfRule type="expression" dxfId="0" priority="292" stopIfTrue="1">
      <formula>NOT(ISERROR(SEARCH("&lt;小计&gt;",A21)))</formula>
    </cfRule>
    <cfRule type="expression" dxfId="0" priority="293" stopIfTrue="1">
      <formula>NOT(ISERROR(SEARCH("&lt;合计&gt;",A21)))</formula>
    </cfRule>
    <cfRule type="expression" dxfId="1" priority="294" stopIfTrue="1">
      <formula>NOT(ISERROR(SEARCH("&lt;总计&gt;",A21)))</formula>
    </cfRule>
  </conditionalFormatting>
  <conditionalFormatting sqref="B21">
    <cfRule type="expression" dxfId="0" priority="295" stopIfTrue="1">
      <formula>NOT(ISERROR(SEARCH("&lt;小计&gt;",B21)))</formula>
    </cfRule>
    <cfRule type="expression" dxfId="0" priority="296" stopIfTrue="1">
      <formula>NOT(ISERROR(SEARCH("&lt;合计&gt;",B21)))</formula>
    </cfRule>
    <cfRule type="expression" dxfId="1" priority="297" stopIfTrue="1">
      <formula>NOT(ISERROR(SEARCH("&lt;总计&gt;",B21)))</formula>
    </cfRule>
  </conditionalFormatting>
  <conditionalFormatting sqref="A22">
    <cfRule type="expression" dxfId="0" priority="286" stopIfTrue="1">
      <formula>NOT(ISERROR(SEARCH("&lt;小计&gt;",A22)))</formula>
    </cfRule>
    <cfRule type="expression" dxfId="0" priority="287" stopIfTrue="1">
      <formula>NOT(ISERROR(SEARCH("&lt;合计&gt;",A22)))</formula>
    </cfRule>
    <cfRule type="expression" dxfId="1" priority="288" stopIfTrue="1">
      <formula>NOT(ISERROR(SEARCH("&lt;总计&gt;",A22)))</formula>
    </cfRule>
  </conditionalFormatting>
  <conditionalFormatting sqref="B22">
    <cfRule type="expression" dxfId="0" priority="289" stopIfTrue="1">
      <formula>NOT(ISERROR(SEARCH("&lt;小计&gt;",B22)))</formula>
    </cfRule>
    <cfRule type="expression" dxfId="0" priority="290" stopIfTrue="1">
      <formula>NOT(ISERROR(SEARCH("&lt;合计&gt;",B22)))</formula>
    </cfRule>
    <cfRule type="expression" dxfId="1" priority="291" stopIfTrue="1">
      <formula>NOT(ISERROR(SEARCH("&lt;总计&gt;",B22)))</formula>
    </cfRule>
  </conditionalFormatting>
  <conditionalFormatting sqref="A23">
    <cfRule type="expression" dxfId="0" priority="283" stopIfTrue="1">
      <formula>NOT(ISERROR(SEARCH("&lt;小计&gt;",A23)))</formula>
    </cfRule>
    <cfRule type="expression" dxfId="0" priority="284" stopIfTrue="1">
      <formula>NOT(ISERROR(SEARCH("&lt;合计&gt;",A23)))</formula>
    </cfRule>
    <cfRule type="expression" dxfId="1" priority="285" stopIfTrue="1">
      <formula>NOT(ISERROR(SEARCH("&lt;总计&gt;",A23)))</formula>
    </cfRule>
  </conditionalFormatting>
  <conditionalFormatting sqref="A24">
    <cfRule type="expression" dxfId="0" priority="280" stopIfTrue="1">
      <formula>NOT(ISERROR(SEARCH("&lt;小计&gt;",A24)))</formula>
    </cfRule>
    <cfRule type="expression" dxfId="0" priority="281" stopIfTrue="1">
      <formula>NOT(ISERROR(SEARCH("&lt;合计&gt;",A24)))</formula>
    </cfRule>
    <cfRule type="expression" dxfId="1" priority="282" stopIfTrue="1">
      <formula>NOT(ISERROR(SEARCH("&lt;总计&gt;",A24)))</formula>
    </cfRule>
  </conditionalFormatting>
  <conditionalFormatting sqref="A25">
    <cfRule type="expression" dxfId="0" priority="274" stopIfTrue="1">
      <formula>NOT(ISERROR(SEARCH("&lt;小计&gt;",A25)))</formula>
    </cfRule>
    <cfRule type="expression" dxfId="0" priority="275" stopIfTrue="1">
      <formula>NOT(ISERROR(SEARCH("&lt;合计&gt;",A25)))</formula>
    </cfRule>
    <cfRule type="expression" dxfId="1" priority="276" stopIfTrue="1">
      <formula>NOT(ISERROR(SEARCH("&lt;总计&gt;",A25)))</formula>
    </cfRule>
  </conditionalFormatting>
  <conditionalFormatting sqref="B25">
    <cfRule type="expression" dxfId="0" priority="277" stopIfTrue="1">
      <formula>NOT(ISERROR(SEARCH("&lt;小计&gt;",B25)))</formula>
    </cfRule>
    <cfRule type="expression" dxfId="0" priority="278" stopIfTrue="1">
      <formula>NOT(ISERROR(SEARCH("&lt;合计&gt;",B25)))</formula>
    </cfRule>
    <cfRule type="expression" dxfId="1" priority="279" stopIfTrue="1">
      <formula>NOT(ISERROR(SEARCH("&lt;总计&gt;",B25)))</formula>
    </cfRule>
  </conditionalFormatting>
  <conditionalFormatting sqref="A26">
    <cfRule type="expression" dxfId="0" priority="271" stopIfTrue="1">
      <formula>NOT(ISERROR(SEARCH("&lt;小计&gt;",A26)))</formula>
    </cfRule>
    <cfRule type="expression" dxfId="0" priority="272" stopIfTrue="1">
      <formula>NOT(ISERROR(SEARCH("&lt;合计&gt;",A26)))</formula>
    </cfRule>
    <cfRule type="expression" dxfId="1" priority="273" stopIfTrue="1">
      <formula>NOT(ISERROR(SEARCH("&lt;总计&gt;",A26)))</formula>
    </cfRule>
  </conditionalFormatting>
  <conditionalFormatting sqref="B26">
    <cfRule type="expression" dxfId="0" priority="268" stopIfTrue="1">
      <formula>NOT(ISERROR(SEARCH("&lt;小计&gt;",B26)))</formula>
    </cfRule>
    <cfRule type="expression" dxfId="0" priority="269" stopIfTrue="1">
      <formula>NOT(ISERROR(SEARCH("&lt;合计&gt;",B26)))</formula>
    </cfRule>
    <cfRule type="expression" dxfId="1" priority="270" stopIfTrue="1">
      <formula>NOT(ISERROR(SEARCH("&lt;总计&gt;",B26)))</formula>
    </cfRule>
  </conditionalFormatting>
  <conditionalFormatting sqref="A27">
    <cfRule type="expression" dxfId="0" priority="265" stopIfTrue="1">
      <formula>NOT(ISERROR(SEARCH("&lt;小计&gt;",A27)))</formula>
    </cfRule>
    <cfRule type="expression" dxfId="0" priority="266" stopIfTrue="1">
      <formula>NOT(ISERROR(SEARCH("&lt;合计&gt;",A27)))</formula>
    </cfRule>
    <cfRule type="expression" dxfId="1" priority="267" stopIfTrue="1">
      <formula>NOT(ISERROR(SEARCH("&lt;总计&gt;",A27)))</formula>
    </cfRule>
  </conditionalFormatting>
  <conditionalFormatting sqref="A28">
    <cfRule type="expression" dxfId="0" priority="262" stopIfTrue="1">
      <formula>NOT(ISERROR(SEARCH("&lt;小计&gt;",A28)))</formula>
    </cfRule>
    <cfRule type="expression" dxfId="0" priority="263" stopIfTrue="1">
      <formula>NOT(ISERROR(SEARCH("&lt;合计&gt;",A28)))</formula>
    </cfRule>
    <cfRule type="expression" dxfId="1" priority="264" stopIfTrue="1">
      <formula>NOT(ISERROR(SEARCH("&lt;总计&gt;",A28)))</formula>
    </cfRule>
  </conditionalFormatting>
  <conditionalFormatting sqref="A29">
    <cfRule type="expression" dxfId="0" priority="256" stopIfTrue="1">
      <formula>NOT(ISERROR(SEARCH("&lt;小计&gt;",A29)))</formula>
    </cfRule>
    <cfRule type="expression" dxfId="0" priority="257" stopIfTrue="1">
      <formula>NOT(ISERROR(SEARCH("&lt;合计&gt;",A29)))</formula>
    </cfRule>
    <cfRule type="expression" dxfId="1" priority="258" stopIfTrue="1">
      <formula>NOT(ISERROR(SEARCH("&lt;总计&gt;",A29)))</formula>
    </cfRule>
  </conditionalFormatting>
  <conditionalFormatting sqref="B29">
    <cfRule type="expression" dxfId="0" priority="259" stopIfTrue="1">
      <formula>NOT(ISERROR(SEARCH("&lt;小计&gt;",B29)))</formula>
    </cfRule>
    <cfRule type="expression" dxfId="0" priority="260" stopIfTrue="1">
      <formula>NOT(ISERROR(SEARCH("&lt;合计&gt;",B29)))</formula>
    </cfRule>
    <cfRule type="expression" dxfId="1" priority="261" stopIfTrue="1">
      <formula>NOT(ISERROR(SEARCH("&lt;总计&gt;",B29)))</formula>
    </cfRule>
  </conditionalFormatting>
  <conditionalFormatting sqref="A30">
    <cfRule type="expression" dxfId="0" priority="250" stopIfTrue="1">
      <formula>NOT(ISERROR(SEARCH("&lt;小计&gt;",A30)))</formula>
    </cfRule>
    <cfRule type="expression" dxfId="0" priority="251" stopIfTrue="1">
      <formula>NOT(ISERROR(SEARCH("&lt;合计&gt;",A30)))</formula>
    </cfRule>
    <cfRule type="expression" dxfId="1" priority="252" stopIfTrue="1">
      <formula>NOT(ISERROR(SEARCH("&lt;总计&gt;",A30)))</formula>
    </cfRule>
  </conditionalFormatting>
  <conditionalFormatting sqref="B30">
    <cfRule type="expression" dxfId="0" priority="253" stopIfTrue="1">
      <formula>NOT(ISERROR(SEARCH("&lt;小计&gt;",B30)))</formula>
    </cfRule>
    <cfRule type="expression" dxfId="0" priority="254" stopIfTrue="1">
      <formula>NOT(ISERROR(SEARCH("&lt;合计&gt;",B30)))</formula>
    </cfRule>
    <cfRule type="expression" dxfId="1" priority="255" stopIfTrue="1">
      <formula>NOT(ISERROR(SEARCH("&lt;总计&gt;",B30)))</formula>
    </cfRule>
  </conditionalFormatting>
  <conditionalFormatting sqref="A31">
    <cfRule type="expression" dxfId="0" priority="241" stopIfTrue="1">
      <formula>NOT(ISERROR(SEARCH("&lt;小计&gt;",A31)))</formula>
    </cfRule>
    <cfRule type="expression" dxfId="0" priority="242" stopIfTrue="1">
      <formula>NOT(ISERROR(SEARCH("&lt;合计&gt;",A31)))</formula>
    </cfRule>
    <cfRule type="expression" dxfId="1" priority="243" stopIfTrue="1">
      <formula>NOT(ISERROR(SEARCH("&lt;总计&gt;",A31)))</formula>
    </cfRule>
  </conditionalFormatting>
  <conditionalFormatting sqref="B31">
    <cfRule type="expression" dxfId="0" priority="244" stopIfTrue="1">
      <formula>NOT(ISERROR(SEARCH("&lt;小计&gt;",B31)))</formula>
    </cfRule>
    <cfRule type="expression" dxfId="0" priority="245" stopIfTrue="1">
      <formula>NOT(ISERROR(SEARCH("&lt;合计&gt;",B31)))</formula>
    </cfRule>
    <cfRule type="expression" dxfId="1" priority="246" stopIfTrue="1">
      <formula>NOT(ISERROR(SEARCH("&lt;总计&gt;",B31)))</formula>
    </cfRule>
  </conditionalFormatting>
  <conditionalFormatting sqref="A32">
    <cfRule type="expression" dxfId="0" priority="235" stopIfTrue="1">
      <formula>NOT(ISERROR(SEARCH("&lt;小计&gt;",A32)))</formula>
    </cfRule>
    <cfRule type="expression" dxfId="0" priority="236" stopIfTrue="1">
      <formula>NOT(ISERROR(SEARCH("&lt;合计&gt;",A32)))</formula>
    </cfRule>
    <cfRule type="expression" dxfId="1" priority="237" stopIfTrue="1">
      <formula>NOT(ISERROR(SEARCH("&lt;总计&gt;",A32)))</formula>
    </cfRule>
  </conditionalFormatting>
  <conditionalFormatting sqref="B32">
    <cfRule type="expression" dxfId="0" priority="238" stopIfTrue="1">
      <formula>NOT(ISERROR(SEARCH("&lt;小计&gt;",B32)))</formula>
    </cfRule>
    <cfRule type="expression" dxfId="0" priority="239" stopIfTrue="1">
      <formula>NOT(ISERROR(SEARCH("&lt;合计&gt;",B32)))</formula>
    </cfRule>
    <cfRule type="expression" dxfId="1" priority="240" stopIfTrue="1">
      <formula>NOT(ISERROR(SEARCH("&lt;总计&gt;",B32)))</formula>
    </cfRule>
  </conditionalFormatting>
  <conditionalFormatting sqref="A33">
    <cfRule type="expression" dxfId="0" priority="229" stopIfTrue="1">
      <formula>NOT(ISERROR(SEARCH("&lt;小计&gt;",A33)))</formula>
    </cfRule>
    <cfRule type="expression" dxfId="0" priority="230" stopIfTrue="1">
      <formula>NOT(ISERROR(SEARCH("&lt;合计&gt;",A33)))</formula>
    </cfRule>
    <cfRule type="expression" dxfId="1" priority="231" stopIfTrue="1">
      <formula>NOT(ISERROR(SEARCH("&lt;总计&gt;",A33)))</formula>
    </cfRule>
  </conditionalFormatting>
  <conditionalFormatting sqref="B33">
    <cfRule type="expression" dxfId="0" priority="232" stopIfTrue="1">
      <formula>NOT(ISERROR(SEARCH("&lt;小计&gt;",B33)))</formula>
    </cfRule>
    <cfRule type="expression" dxfId="0" priority="233" stopIfTrue="1">
      <formula>NOT(ISERROR(SEARCH("&lt;合计&gt;",B33)))</formula>
    </cfRule>
    <cfRule type="expression" dxfId="1" priority="234" stopIfTrue="1">
      <formula>NOT(ISERROR(SEARCH("&lt;总计&gt;",B33)))</formula>
    </cfRule>
  </conditionalFormatting>
  <conditionalFormatting sqref="A34">
    <cfRule type="expression" dxfId="0" priority="226" stopIfTrue="1">
      <formula>NOT(ISERROR(SEARCH("&lt;小计&gt;",A34)))</formula>
    </cfRule>
    <cfRule type="expression" dxfId="0" priority="227" stopIfTrue="1">
      <formula>NOT(ISERROR(SEARCH("&lt;合计&gt;",A34)))</formula>
    </cfRule>
    <cfRule type="expression" dxfId="1" priority="228" stopIfTrue="1">
      <formula>NOT(ISERROR(SEARCH("&lt;总计&gt;",A34)))</formula>
    </cfRule>
  </conditionalFormatting>
  <conditionalFormatting sqref="A35">
    <cfRule type="expression" dxfId="0" priority="220" stopIfTrue="1">
      <formula>NOT(ISERROR(SEARCH("&lt;小计&gt;",A35)))</formula>
    </cfRule>
    <cfRule type="expression" dxfId="0" priority="221" stopIfTrue="1">
      <formula>NOT(ISERROR(SEARCH("&lt;合计&gt;",A35)))</formula>
    </cfRule>
    <cfRule type="expression" dxfId="1" priority="222" stopIfTrue="1">
      <formula>NOT(ISERROR(SEARCH("&lt;总计&gt;",A35)))</formula>
    </cfRule>
  </conditionalFormatting>
  <conditionalFormatting sqref="B35">
    <cfRule type="expression" dxfId="0" priority="223" stopIfTrue="1">
      <formula>NOT(ISERROR(SEARCH("&lt;小计&gt;",B35)))</formula>
    </cfRule>
    <cfRule type="expression" dxfId="0" priority="224" stopIfTrue="1">
      <formula>NOT(ISERROR(SEARCH("&lt;合计&gt;",B35)))</formula>
    </cfRule>
    <cfRule type="expression" dxfId="1" priority="225" stopIfTrue="1">
      <formula>NOT(ISERROR(SEARCH("&lt;总计&gt;",B35)))</formula>
    </cfRule>
  </conditionalFormatting>
  <conditionalFormatting sqref="A36">
    <cfRule type="expression" dxfId="0" priority="214" stopIfTrue="1">
      <formula>NOT(ISERROR(SEARCH("&lt;小计&gt;",A36)))</formula>
    </cfRule>
    <cfRule type="expression" dxfId="0" priority="215" stopIfTrue="1">
      <formula>NOT(ISERROR(SEARCH("&lt;合计&gt;",A36)))</formula>
    </cfRule>
    <cfRule type="expression" dxfId="1" priority="216" stopIfTrue="1">
      <formula>NOT(ISERROR(SEARCH("&lt;总计&gt;",A36)))</formula>
    </cfRule>
  </conditionalFormatting>
  <conditionalFormatting sqref="B36">
    <cfRule type="expression" dxfId="0" priority="217" stopIfTrue="1">
      <formula>NOT(ISERROR(SEARCH("&lt;小计&gt;",B36)))</formula>
    </cfRule>
    <cfRule type="expression" dxfId="0" priority="218" stopIfTrue="1">
      <formula>NOT(ISERROR(SEARCH("&lt;合计&gt;",B36)))</formula>
    </cfRule>
    <cfRule type="expression" dxfId="1" priority="219" stopIfTrue="1">
      <formula>NOT(ISERROR(SEARCH("&lt;总计&gt;",B36)))</formula>
    </cfRule>
  </conditionalFormatting>
  <conditionalFormatting sqref="A37">
    <cfRule type="expression" dxfId="0" priority="211" stopIfTrue="1">
      <formula>NOT(ISERROR(SEARCH("&lt;小计&gt;",A37)))</formula>
    </cfRule>
    <cfRule type="expression" dxfId="0" priority="212" stopIfTrue="1">
      <formula>NOT(ISERROR(SEARCH("&lt;合计&gt;",A37)))</formula>
    </cfRule>
    <cfRule type="expression" dxfId="1" priority="213" stopIfTrue="1">
      <formula>NOT(ISERROR(SEARCH("&lt;总计&gt;",A37)))</formula>
    </cfRule>
  </conditionalFormatting>
  <conditionalFormatting sqref="A38">
    <cfRule type="expression" dxfId="0" priority="205" stopIfTrue="1">
      <formula>NOT(ISERROR(SEARCH("&lt;小计&gt;",A38)))</formula>
    </cfRule>
    <cfRule type="expression" dxfId="0" priority="206" stopIfTrue="1">
      <formula>NOT(ISERROR(SEARCH("&lt;合计&gt;",A38)))</formula>
    </cfRule>
    <cfRule type="expression" dxfId="1" priority="207" stopIfTrue="1">
      <formula>NOT(ISERROR(SEARCH("&lt;总计&gt;",A38)))</formula>
    </cfRule>
  </conditionalFormatting>
  <conditionalFormatting sqref="B38">
    <cfRule type="expression" dxfId="0" priority="208" stopIfTrue="1">
      <formula>NOT(ISERROR(SEARCH("&lt;小计&gt;",B38)))</formula>
    </cfRule>
    <cfRule type="expression" dxfId="0" priority="209" stopIfTrue="1">
      <formula>NOT(ISERROR(SEARCH("&lt;合计&gt;",B38)))</formula>
    </cfRule>
    <cfRule type="expression" dxfId="1" priority="210" stopIfTrue="1">
      <formula>NOT(ISERROR(SEARCH("&lt;总计&gt;",B38)))</formula>
    </cfRule>
  </conditionalFormatting>
  <conditionalFormatting sqref="A39">
    <cfRule type="expression" dxfId="0" priority="202" stopIfTrue="1">
      <formula>NOT(ISERROR(SEARCH("&lt;小计&gt;",A39)))</formula>
    </cfRule>
    <cfRule type="expression" dxfId="0" priority="203" stopIfTrue="1">
      <formula>NOT(ISERROR(SEARCH("&lt;合计&gt;",A39)))</formula>
    </cfRule>
    <cfRule type="expression" dxfId="1" priority="204" stopIfTrue="1">
      <formula>NOT(ISERROR(SEARCH("&lt;总计&gt;",A39)))</formula>
    </cfRule>
  </conditionalFormatting>
  <conditionalFormatting sqref="A40">
    <cfRule type="expression" dxfId="0" priority="196" stopIfTrue="1">
      <formula>NOT(ISERROR(SEARCH("&lt;小计&gt;",A40)))</formula>
    </cfRule>
    <cfRule type="expression" dxfId="0" priority="197" stopIfTrue="1">
      <formula>NOT(ISERROR(SEARCH("&lt;合计&gt;",A40)))</formula>
    </cfRule>
    <cfRule type="expression" dxfId="1" priority="198" stopIfTrue="1">
      <formula>NOT(ISERROR(SEARCH("&lt;总计&gt;",A40)))</formula>
    </cfRule>
  </conditionalFormatting>
  <conditionalFormatting sqref="A41">
    <cfRule type="expression" dxfId="0" priority="193" stopIfTrue="1">
      <formula>NOT(ISERROR(SEARCH("&lt;小计&gt;",A41)))</formula>
    </cfRule>
    <cfRule type="expression" dxfId="0" priority="194" stopIfTrue="1">
      <formula>NOT(ISERROR(SEARCH("&lt;合计&gt;",A41)))</formula>
    </cfRule>
    <cfRule type="expression" dxfId="1" priority="195" stopIfTrue="1">
      <formula>NOT(ISERROR(SEARCH("&lt;总计&gt;",A41)))</formula>
    </cfRule>
  </conditionalFormatting>
  <conditionalFormatting sqref="A42">
    <cfRule type="expression" dxfId="0" priority="187" stopIfTrue="1">
      <formula>NOT(ISERROR(SEARCH("&lt;小计&gt;",A42)))</formula>
    </cfRule>
    <cfRule type="expression" dxfId="0" priority="188" stopIfTrue="1">
      <formula>NOT(ISERROR(SEARCH("&lt;合计&gt;",A42)))</formula>
    </cfRule>
    <cfRule type="expression" dxfId="1" priority="189" stopIfTrue="1">
      <formula>NOT(ISERROR(SEARCH("&lt;总计&gt;",A42)))</formula>
    </cfRule>
  </conditionalFormatting>
  <conditionalFormatting sqref="B42">
    <cfRule type="expression" dxfId="0" priority="190" stopIfTrue="1">
      <formula>NOT(ISERROR(SEARCH("&lt;小计&gt;",B42)))</formula>
    </cfRule>
    <cfRule type="expression" dxfId="0" priority="191" stopIfTrue="1">
      <formula>NOT(ISERROR(SEARCH("&lt;合计&gt;",B42)))</formula>
    </cfRule>
    <cfRule type="expression" dxfId="1" priority="192" stopIfTrue="1">
      <formula>NOT(ISERROR(SEARCH("&lt;总计&gt;",B42)))</formula>
    </cfRule>
  </conditionalFormatting>
  <conditionalFormatting sqref="A43">
    <cfRule type="expression" dxfId="0" priority="181" stopIfTrue="1">
      <formula>NOT(ISERROR(SEARCH("&lt;小计&gt;",A43)))</formula>
    </cfRule>
    <cfRule type="expression" dxfId="0" priority="182" stopIfTrue="1">
      <formula>NOT(ISERROR(SEARCH("&lt;合计&gt;",A43)))</formula>
    </cfRule>
    <cfRule type="expression" dxfId="1" priority="183" stopIfTrue="1">
      <formula>NOT(ISERROR(SEARCH("&lt;总计&gt;",A43)))</formula>
    </cfRule>
  </conditionalFormatting>
  <conditionalFormatting sqref="B43">
    <cfRule type="expression" dxfId="0" priority="184" stopIfTrue="1">
      <formula>NOT(ISERROR(SEARCH("&lt;小计&gt;",B43)))</formula>
    </cfRule>
    <cfRule type="expression" dxfId="0" priority="185" stopIfTrue="1">
      <formula>NOT(ISERROR(SEARCH("&lt;合计&gt;",B43)))</formula>
    </cfRule>
    <cfRule type="expression" dxfId="1" priority="186" stopIfTrue="1">
      <formula>NOT(ISERROR(SEARCH("&lt;总计&gt;",B43)))</formula>
    </cfRule>
  </conditionalFormatting>
  <conditionalFormatting sqref="A44">
    <cfRule type="expression" dxfId="0" priority="172" stopIfTrue="1">
      <formula>NOT(ISERROR(SEARCH("&lt;小计&gt;",A44)))</formula>
    </cfRule>
    <cfRule type="expression" dxfId="0" priority="173" stopIfTrue="1">
      <formula>NOT(ISERROR(SEARCH("&lt;合计&gt;",A44)))</formula>
    </cfRule>
    <cfRule type="expression" dxfId="1" priority="174" stopIfTrue="1">
      <formula>NOT(ISERROR(SEARCH("&lt;总计&gt;",A44)))</formula>
    </cfRule>
  </conditionalFormatting>
  <conditionalFormatting sqref="A45">
    <cfRule type="expression" dxfId="0" priority="160" stopIfTrue="1">
      <formula>NOT(ISERROR(SEARCH("&lt;小计&gt;",A45)))</formula>
    </cfRule>
    <cfRule type="expression" dxfId="0" priority="161" stopIfTrue="1">
      <formula>NOT(ISERROR(SEARCH("&lt;合计&gt;",A45)))</formula>
    </cfRule>
    <cfRule type="expression" dxfId="1" priority="162" stopIfTrue="1">
      <formula>NOT(ISERROR(SEARCH("&lt;总计&gt;",A45)))</formula>
    </cfRule>
  </conditionalFormatting>
  <conditionalFormatting sqref="B45">
    <cfRule type="expression" dxfId="0" priority="163" stopIfTrue="1">
      <formula>NOT(ISERROR(SEARCH("&lt;小计&gt;",B45)))</formula>
    </cfRule>
    <cfRule type="expression" dxfId="0" priority="164" stopIfTrue="1">
      <formula>NOT(ISERROR(SEARCH("&lt;合计&gt;",B45)))</formula>
    </cfRule>
    <cfRule type="expression" dxfId="1" priority="165" stopIfTrue="1">
      <formula>NOT(ISERROR(SEARCH("&lt;总计&gt;",B45)))</formula>
    </cfRule>
  </conditionalFormatting>
  <conditionalFormatting sqref="A46">
    <cfRule type="expression" dxfId="0" priority="151" stopIfTrue="1">
      <formula>NOT(ISERROR(SEARCH("&lt;小计&gt;",A46)))</formula>
    </cfRule>
    <cfRule type="expression" dxfId="0" priority="152" stopIfTrue="1">
      <formula>NOT(ISERROR(SEARCH("&lt;合计&gt;",A46)))</formula>
    </cfRule>
    <cfRule type="expression" dxfId="1" priority="153" stopIfTrue="1">
      <formula>NOT(ISERROR(SEARCH("&lt;总计&gt;",A46)))</formula>
    </cfRule>
  </conditionalFormatting>
  <conditionalFormatting sqref="B46">
    <cfRule type="expression" dxfId="0" priority="154" stopIfTrue="1">
      <formula>NOT(ISERROR(SEARCH("&lt;小计&gt;",B46)))</formula>
    </cfRule>
    <cfRule type="expression" dxfId="0" priority="155" stopIfTrue="1">
      <formula>NOT(ISERROR(SEARCH("&lt;合计&gt;",B46)))</formula>
    </cfRule>
    <cfRule type="expression" dxfId="1" priority="156" stopIfTrue="1">
      <formula>NOT(ISERROR(SEARCH("&lt;总计&gt;",B46)))</formula>
    </cfRule>
  </conditionalFormatting>
  <conditionalFormatting sqref="A47">
    <cfRule type="expression" dxfId="0" priority="148" stopIfTrue="1">
      <formula>NOT(ISERROR(SEARCH("&lt;小计&gt;",A47)))</formula>
    </cfRule>
    <cfRule type="expression" dxfId="0" priority="149" stopIfTrue="1">
      <formula>NOT(ISERROR(SEARCH("&lt;合计&gt;",A47)))</formula>
    </cfRule>
    <cfRule type="expression" dxfId="1" priority="150" stopIfTrue="1">
      <formula>NOT(ISERROR(SEARCH("&lt;总计&gt;",A47)))</formula>
    </cfRule>
  </conditionalFormatting>
  <conditionalFormatting sqref="A48">
    <cfRule type="expression" dxfId="0" priority="142" stopIfTrue="1">
      <formula>NOT(ISERROR(SEARCH("&lt;小计&gt;",A48)))</formula>
    </cfRule>
    <cfRule type="expression" dxfId="0" priority="143" stopIfTrue="1">
      <formula>NOT(ISERROR(SEARCH("&lt;合计&gt;",A48)))</formula>
    </cfRule>
    <cfRule type="expression" dxfId="1" priority="144" stopIfTrue="1">
      <formula>NOT(ISERROR(SEARCH("&lt;总计&gt;",A48)))</formula>
    </cfRule>
  </conditionalFormatting>
  <conditionalFormatting sqref="B48">
    <cfRule type="expression" dxfId="0" priority="145" stopIfTrue="1">
      <formula>NOT(ISERROR(SEARCH("&lt;小计&gt;",B48)))</formula>
    </cfRule>
    <cfRule type="expression" dxfId="0" priority="146" stopIfTrue="1">
      <formula>NOT(ISERROR(SEARCH("&lt;合计&gt;",B48)))</formula>
    </cfRule>
    <cfRule type="expression" dxfId="1" priority="147" stopIfTrue="1">
      <formula>NOT(ISERROR(SEARCH("&lt;总计&gt;",B48)))</formula>
    </cfRule>
  </conditionalFormatting>
  <conditionalFormatting sqref="A49">
    <cfRule type="expression" dxfId="0" priority="136" stopIfTrue="1">
      <formula>NOT(ISERROR(SEARCH("&lt;小计&gt;",A49)))</formula>
    </cfRule>
    <cfRule type="expression" dxfId="0" priority="137" stopIfTrue="1">
      <formula>NOT(ISERROR(SEARCH("&lt;合计&gt;",A49)))</formula>
    </cfRule>
    <cfRule type="expression" dxfId="1" priority="138" stopIfTrue="1">
      <formula>NOT(ISERROR(SEARCH("&lt;总计&gt;",A49)))</formula>
    </cfRule>
  </conditionalFormatting>
  <conditionalFormatting sqref="B49">
    <cfRule type="expression" dxfId="0" priority="139" stopIfTrue="1">
      <formula>NOT(ISERROR(SEARCH("&lt;小计&gt;",B49)))</formula>
    </cfRule>
    <cfRule type="expression" dxfId="0" priority="140" stopIfTrue="1">
      <formula>NOT(ISERROR(SEARCH("&lt;合计&gt;",B49)))</formula>
    </cfRule>
    <cfRule type="expression" dxfId="1" priority="141" stopIfTrue="1">
      <formula>NOT(ISERROR(SEARCH("&lt;总计&gt;",B49)))</formula>
    </cfRule>
  </conditionalFormatting>
  <conditionalFormatting sqref="A50">
    <cfRule type="expression" dxfId="0" priority="130" stopIfTrue="1">
      <formula>NOT(ISERROR(SEARCH("&lt;小计&gt;",A50)))</formula>
    </cfRule>
    <cfRule type="expression" dxfId="0" priority="131" stopIfTrue="1">
      <formula>NOT(ISERROR(SEARCH("&lt;合计&gt;",A50)))</formula>
    </cfRule>
    <cfRule type="expression" dxfId="1" priority="132" stopIfTrue="1">
      <formula>NOT(ISERROR(SEARCH("&lt;总计&gt;",A50)))</formula>
    </cfRule>
  </conditionalFormatting>
  <conditionalFormatting sqref="B50">
    <cfRule type="expression" dxfId="0" priority="133" stopIfTrue="1">
      <formula>NOT(ISERROR(SEARCH("&lt;小计&gt;",B50)))</formula>
    </cfRule>
    <cfRule type="expression" dxfId="0" priority="134" stopIfTrue="1">
      <formula>NOT(ISERROR(SEARCH("&lt;合计&gt;",B50)))</formula>
    </cfRule>
    <cfRule type="expression" dxfId="1" priority="135" stopIfTrue="1">
      <formula>NOT(ISERROR(SEARCH("&lt;总计&gt;",B50)))</formula>
    </cfRule>
  </conditionalFormatting>
  <conditionalFormatting sqref="A51">
    <cfRule type="expression" dxfId="0" priority="124" stopIfTrue="1">
      <formula>NOT(ISERROR(SEARCH("&lt;小计&gt;",A51)))</formula>
    </cfRule>
    <cfRule type="expression" dxfId="0" priority="125" stopIfTrue="1">
      <formula>NOT(ISERROR(SEARCH("&lt;合计&gt;",A51)))</formula>
    </cfRule>
    <cfRule type="expression" dxfId="1" priority="126" stopIfTrue="1">
      <formula>NOT(ISERROR(SEARCH("&lt;总计&gt;",A51)))</formula>
    </cfRule>
  </conditionalFormatting>
  <conditionalFormatting sqref="B51">
    <cfRule type="expression" dxfId="0" priority="127" stopIfTrue="1">
      <formula>NOT(ISERROR(SEARCH("&lt;小计&gt;",B51)))</formula>
    </cfRule>
    <cfRule type="expression" dxfId="0" priority="128" stopIfTrue="1">
      <formula>NOT(ISERROR(SEARCH("&lt;合计&gt;",B51)))</formula>
    </cfRule>
    <cfRule type="expression" dxfId="1" priority="129" stopIfTrue="1">
      <formula>NOT(ISERROR(SEARCH("&lt;总计&gt;",B51)))</formula>
    </cfRule>
  </conditionalFormatting>
  <conditionalFormatting sqref="A52">
    <cfRule type="expression" dxfId="0" priority="121" stopIfTrue="1">
      <formula>NOT(ISERROR(SEARCH("&lt;小计&gt;",A52)))</formula>
    </cfRule>
    <cfRule type="expression" dxfId="0" priority="122" stopIfTrue="1">
      <formula>NOT(ISERROR(SEARCH("&lt;合计&gt;",A52)))</formula>
    </cfRule>
    <cfRule type="expression" dxfId="1" priority="123" stopIfTrue="1">
      <formula>NOT(ISERROR(SEARCH("&lt;总计&gt;",A52)))</formula>
    </cfRule>
  </conditionalFormatting>
  <conditionalFormatting sqref="A53">
    <cfRule type="expression" dxfId="0" priority="115" stopIfTrue="1">
      <formula>NOT(ISERROR(SEARCH("&lt;小计&gt;",A53)))</formula>
    </cfRule>
    <cfRule type="expression" dxfId="0" priority="116" stopIfTrue="1">
      <formula>NOT(ISERROR(SEARCH("&lt;合计&gt;",A53)))</formula>
    </cfRule>
    <cfRule type="expression" dxfId="1" priority="117" stopIfTrue="1">
      <formula>NOT(ISERROR(SEARCH("&lt;总计&gt;",A53)))</formula>
    </cfRule>
  </conditionalFormatting>
  <conditionalFormatting sqref="B53">
    <cfRule type="expression" dxfId="0" priority="118" stopIfTrue="1">
      <formula>NOT(ISERROR(SEARCH("&lt;小计&gt;",B53)))</formula>
    </cfRule>
    <cfRule type="expression" dxfId="0" priority="119" stopIfTrue="1">
      <formula>NOT(ISERROR(SEARCH("&lt;合计&gt;",B53)))</formula>
    </cfRule>
    <cfRule type="expression" dxfId="1" priority="120" stopIfTrue="1">
      <formula>NOT(ISERROR(SEARCH("&lt;总计&gt;",B53)))</formula>
    </cfRule>
  </conditionalFormatting>
  <conditionalFormatting sqref="A54">
    <cfRule type="expression" dxfId="0" priority="109" stopIfTrue="1">
      <formula>NOT(ISERROR(SEARCH("&lt;小计&gt;",A54)))</formula>
    </cfRule>
    <cfRule type="expression" dxfId="0" priority="110" stopIfTrue="1">
      <formula>NOT(ISERROR(SEARCH("&lt;合计&gt;",A54)))</formula>
    </cfRule>
    <cfRule type="expression" dxfId="1" priority="111" stopIfTrue="1">
      <formula>NOT(ISERROR(SEARCH("&lt;总计&gt;",A54)))</formula>
    </cfRule>
  </conditionalFormatting>
  <conditionalFormatting sqref="B54">
    <cfRule type="expression" dxfId="0" priority="112" stopIfTrue="1">
      <formula>NOT(ISERROR(SEARCH("&lt;小计&gt;",B54)))</formula>
    </cfRule>
    <cfRule type="expression" dxfId="0" priority="113" stopIfTrue="1">
      <formula>NOT(ISERROR(SEARCH("&lt;合计&gt;",B54)))</formula>
    </cfRule>
    <cfRule type="expression" dxfId="1" priority="114" stopIfTrue="1">
      <formula>NOT(ISERROR(SEARCH("&lt;总计&gt;",B54)))</formula>
    </cfRule>
  </conditionalFormatting>
  <conditionalFormatting sqref="A55">
    <cfRule type="expression" dxfId="0" priority="103" stopIfTrue="1">
      <formula>NOT(ISERROR(SEARCH("&lt;小计&gt;",A55)))</formula>
    </cfRule>
    <cfRule type="expression" dxfId="0" priority="104" stopIfTrue="1">
      <formula>NOT(ISERROR(SEARCH("&lt;合计&gt;",A55)))</formula>
    </cfRule>
    <cfRule type="expression" dxfId="1" priority="105" stopIfTrue="1">
      <formula>NOT(ISERROR(SEARCH("&lt;总计&gt;",A55)))</formula>
    </cfRule>
  </conditionalFormatting>
  <conditionalFormatting sqref="B55">
    <cfRule type="expression" dxfId="0" priority="106" stopIfTrue="1">
      <formula>NOT(ISERROR(SEARCH("&lt;小计&gt;",B55)))</formula>
    </cfRule>
    <cfRule type="expression" dxfId="0" priority="107" stopIfTrue="1">
      <formula>NOT(ISERROR(SEARCH("&lt;合计&gt;",B55)))</formula>
    </cfRule>
    <cfRule type="expression" dxfId="1" priority="108" stopIfTrue="1">
      <formula>NOT(ISERROR(SEARCH("&lt;总计&gt;",B55)))</formula>
    </cfRule>
  </conditionalFormatting>
  <conditionalFormatting sqref="A56">
    <cfRule type="expression" dxfId="0" priority="97" stopIfTrue="1">
      <formula>NOT(ISERROR(SEARCH("&lt;小计&gt;",A56)))</formula>
    </cfRule>
    <cfRule type="expression" dxfId="0" priority="98" stopIfTrue="1">
      <formula>NOT(ISERROR(SEARCH("&lt;合计&gt;",A56)))</formula>
    </cfRule>
    <cfRule type="expression" dxfId="1" priority="99" stopIfTrue="1">
      <formula>NOT(ISERROR(SEARCH("&lt;总计&gt;",A56)))</formula>
    </cfRule>
  </conditionalFormatting>
  <conditionalFormatting sqref="B56">
    <cfRule type="expression" dxfId="0" priority="100" stopIfTrue="1">
      <formula>NOT(ISERROR(SEARCH("&lt;小计&gt;",B56)))</formula>
    </cfRule>
    <cfRule type="expression" dxfId="0" priority="101" stopIfTrue="1">
      <formula>NOT(ISERROR(SEARCH("&lt;合计&gt;",B56)))</formula>
    </cfRule>
    <cfRule type="expression" dxfId="1" priority="102" stopIfTrue="1">
      <formula>NOT(ISERROR(SEARCH("&lt;总计&gt;",B56)))</formula>
    </cfRule>
  </conditionalFormatting>
  <conditionalFormatting sqref="A57">
    <cfRule type="expression" dxfId="0" priority="91" stopIfTrue="1">
      <formula>NOT(ISERROR(SEARCH("&lt;小计&gt;",A57)))</formula>
    </cfRule>
    <cfRule type="expression" dxfId="0" priority="92" stopIfTrue="1">
      <formula>NOT(ISERROR(SEARCH("&lt;合计&gt;",A57)))</formula>
    </cfRule>
    <cfRule type="expression" dxfId="1" priority="93" stopIfTrue="1">
      <formula>NOT(ISERROR(SEARCH("&lt;总计&gt;",A57)))</formula>
    </cfRule>
  </conditionalFormatting>
  <conditionalFormatting sqref="B57">
    <cfRule type="expression" dxfId="0" priority="94" stopIfTrue="1">
      <formula>NOT(ISERROR(SEARCH("&lt;小计&gt;",B57)))</formula>
    </cfRule>
    <cfRule type="expression" dxfId="0" priority="95" stopIfTrue="1">
      <formula>NOT(ISERROR(SEARCH("&lt;合计&gt;",B57)))</formula>
    </cfRule>
    <cfRule type="expression" dxfId="1" priority="96" stopIfTrue="1">
      <formula>NOT(ISERROR(SEARCH("&lt;总计&gt;",B57)))</formula>
    </cfRule>
  </conditionalFormatting>
  <conditionalFormatting sqref="A58">
    <cfRule type="expression" dxfId="0" priority="85" stopIfTrue="1">
      <formula>NOT(ISERROR(SEARCH("&lt;小计&gt;",A58)))</formula>
    </cfRule>
    <cfRule type="expression" dxfId="0" priority="86" stopIfTrue="1">
      <formula>NOT(ISERROR(SEARCH("&lt;合计&gt;",A58)))</formula>
    </cfRule>
    <cfRule type="expression" dxfId="1" priority="87" stopIfTrue="1">
      <formula>NOT(ISERROR(SEARCH("&lt;总计&gt;",A58)))</formula>
    </cfRule>
  </conditionalFormatting>
  <conditionalFormatting sqref="B58">
    <cfRule type="expression" dxfId="0" priority="88" stopIfTrue="1">
      <formula>NOT(ISERROR(SEARCH("&lt;小计&gt;",B58)))</formula>
    </cfRule>
    <cfRule type="expression" dxfId="0" priority="89" stopIfTrue="1">
      <formula>NOT(ISERROR(SEARCH("&lt;合计&gt;",B58)))</formula>
    </cfRule>
    <cfRule type="expression" dxfId="1" priority="90" stopIfTrue="1">
      <formula>NOT(ISERROR(SEARCH("&lt;总计&gt;",B58)))</formula>
    </cfRule>
  </conditionalFormatting>
  <conditionalFormatting sqref="A59">
    <cfRule type="expression" dxfId="0" priority="79" stopIfTrue="1">
      <formula>NOT(ISERROR(SEARCH("&lt;小计&gt;",A59)))</formula>
    </cfRule>
    <cfRule type="expression" dxfId="0" priority="80" stopIfTrue="1">
      <formula>NOT(ISERROR(SEARCH("&lt;合计&gt;",A59)))</formula>
    </cfRule>
    <cfRule type="expression" dxfId="1" priority="81" stopIfTrue="1">
      <formula>NOT(ISERROR(SEARCH("&lt;总计&gt;",A59)))</formula>
    </cfRule>
  </conditionalFormatting>
  <conditionalFormatting sqref="A60">
    <cfRule type="expression" dxfId="0" priority="76" stopIfTrue="1">
      <formula>NOT(ISERROR(SEARCH("&lt;小计&gt;",A60)))</formula>
    </cfRule>
    <cfRule type="expression" dxfId="0" priority="77" stopIfTrue="1">
      <formula>NOT(ISERROR(SEARCH("&lt;合计&gt;",A60)))</formula>
    </cfRule>
    <cfRule type="expression" dxfId="1" priority="78" stopIfTrue="1">
      <formula>NOT(ISERROR(SEARCH("&lt;总计&gt;",A60)))</formula>
    </cfRule>
  </conditionalFormatting>
  <conditionalFormatting sqref="A61">
    <cfRule type="expression" dxfId="0" priority="70" stopIfTrue="1">
      <formula>NOT(ISERROR(SEARCH("&lt;小计&gt;",A61)))</formula>
    </cfRule>
    <cfRule type="expression" dxfId="0" priority="71" stopIfTrue="1">
      <formula>NOT(ISERROR(SEARCH("&lt;合计&gt;",A61)))</formula>
    </cfRule>
    <cfRule type="expression" dxfId="1" priority="72" stopIfTrue="1">
      <formula>NOT(ISERROR(SEARCH("&lt;总计&gt;",A61)))</formula>
    </cfRule>
  </conditionalFormatting>
  <conditionalFormatting sqref="B61">
    <cfRule type="expression" dxfId="0" priority="73" stopIfTrue="1">
      <formula>NOT(ISERROR(SEARCH("&lt;小计&gt;",B61)))</formula>
    </cfRule>
    <cfRule type="expression" dxfId="0" priority="74" stopIfTrue="1">
      <formula>NOT(ISERROR(SEARCH("&lt;合计&gt;",B61)))</formula>
    </cfRule>
    <cfRule type="expression" dxfId="1" priority="75" stopIfTrue="1">
      <formula>NOT(ISERROR(SEARCH("&lt;总计&gt;",B61)))</formula>
    </cfRule>
  </conditionalFormatting>
  <conditionalFormatting sqref="A62">
    <cfRule type="expression" dxfId="0" priority="67" stopIfTrue="1">
      <formula>NOT(ISERROR(SEARCH("&lt;小计&gt;",A62)))</formula>
    </cfRule>
    <cfRule type="expression" dxfId="0" priority="68" stopIfTrue="1">
      <formula>NOT(ISERROR(SEARCH("&lt;合计&gt;",A62)))</formula>
    </cfRule>
    <cfRule type="expression" dxfId="1" priority="69" stopIfTrue="1">
      <formula>NOT(ISERROR(SEARCH("&lt;总计&gt;",A62)))</formula>
    </cfRule>
  </conditionalFormatting>
  <conditionalFormatting sqref="A63">
    <cfRule type="expression" dxfId="0" priority="58" stopIfTrue="1">
      <formula>NOT(ISERROR(SEARCH("&lt;小计&gt;",A63)))</formula>
    </cfRule>
    <cfRule type="expression" dxfId="0" priority="59" stopIfTrue="1">
      <formula>NOT(ISERROR(SEARCH("&lt;合计&gt;",A63)))</formula>
    </cfRule>
    <cfRule type="expression" dxfId="1" priority="60" stopIfTrue="1">
      <formula>NOT(ISERROR(SEARCH("&lt;总计&gt;",A63)))</formula>
    </cfRule>
  </conditionalFormatting>
  <conditionalFormatting sqref="B63">
    <cfRule type="expression" dxfId="0" priority="64" stopIfTrue="1">
      <formula>NOT(ISERROR(SEARCH("&lt;小计&gt;",B63)))</formula>
    </cfRule>
    <cfRule type="expression" dxfId="0" priority="65" stopIfTrue="1">
      <formula>NOT(ISERROR(SEARCH("&lt;合计&gt;",B63)))</formula>
    </cfRule>
    <cfRule type="expression" dxfId="1" priority="66" stopIfTrue="1">
      <formula>NOT(ISERROR(SEARCH("&lt;总计&gt;",B63)))</formula>
    </cfRule>
  </conditionalFormatting>
  <conditionalFormatting sqref="A64">
    <cfRule type="expression" dxfId="0" priority="52" stopIfTrue="1">
      <formula>NOT(ISERROR(SEARCH("&lt;小计&gt;",A64)))</formula>
    </cfRule>
    <cfRule type="expression" dxfId="0" priority="53" stopIfTrue="1">
      <formula>NOT(ISERROR(SEARCH("&lt;合计&gt;",A64)))</formula>
    </cfRule>
    <cfRule type="expression" dxfId="1" priority="54" stopIfTrue="1">
      <formula>NOT(ISERROR(SEARCH("&lt;总计&gt;",A64)))</formula>
    </cfRule>
  </conditionalFormatting>
  <conditionalFormatting sqref="A65">
    <cfRule type="expression" dxfId="0" priority="49" stopIfTrue="1">
      <formula>NOT(ISERROR(SEARCH("&lt;小计&gt;",A65)))</formula>
    </cfRule>
    <cfRule type="expression" dxfId="0" priority="50" stopIfTrue="1">
      <formula>NOT(ISERROR(SEARCH("&lt;合计&gt;",A65)))</formula>
    </cfRule>
    <cfRule type="expression" dxfId="1" priority="51" stopIfTrue="1">
      <formula>NOT(ISERROR(SEARCH("&lt;总计&gt;",A65)))</formula>
    </cfRule>
  </conditionalFormatting>
  <conditionalFormatting sqref="A66">
    <cfRule type="expression" dxfId="0" priority="43" stopIfTrue="1">
      <formula>NOT(ISERROR(SEARCH("&lt;小计&gt;",A66)))</formula>
    </cfRule>
    <cfRule type="expression" dxfId="0" priority="44" stopIfTrue="1">
      <formula>NOT(ISERROR(SEARCH("&lt;合计&gt;",A66)))</formula>
    </cfRule>
    <cfRule type="expression" dxfId="1" priority="45" stopIfTrue="1">
      <formula>NOT(ISERROR(SEARCH("&lt;总计&gt;",A66)))</formula>
    </cfRule>
  </conditionalFormatting>
  <conditionalFormatting sqref="B66">
    <cfRule type="expression" dxfId="0" priority="46" stopIfTrue="1">
      <formula>NOT(ISERROR(SEARCH("&lt;小计&gt;",B66)))</formula>
    </cfRule>
    <cfRule type="expression" dxfId="0" priority="47" stopIfTrue="1">
      <formula>NOT(ISERROR(SEARCH("&lt;合计&gt;",B66)))</formula>
    </cfRule>
    <cfRule type="expression" dxfId="1" priority="48" stopIfTrue="1">
      <formula>NOT(ISERROR(SEARCH("&lt;总计&gt;",B66)))</formula>
    </cfRule>
  </conditionalFormatting>
  <conditionalFormatting sqref="A67">
    <cfRule type="expression" dxfId="0" priority="37" stopIfTrue="1">
      <formula>NOT(ISERROR(SEARCH("&lt;小计&gt;",A67)))</formula>
    </cfRule>
    <cfRule type="expression" dxfId="0" priority="38" stopIfTrue="1">
      <formula>NOT(ISERROR(SEARCH("&lt;合计&gt;",A67)))</formula>
    </cfRule>
    <cfRule type="expression" dxfId="1" priority="39" stopIfTrue="1">
      <formula>NOT(ISERROR(SEARCH("&lt;总计&gt;",A67)))</formula>
    </cfRule>
  </conditionalFormatting>
  <conditionalFormatting sqref="B67">
    <cfRule type="expression" dxfId="0" priority="40" stopIfTrue="1">
      <formula>NOT(ISERROR(SEARCH("&lt;小计&gt;",B67)))</formula>
    </cfRule>
    <cfRule type="expression" dxfId="0" priority="41" stopIfTrue="1">
      <formula>NOT(ISERROR(SEARCH("&lt;合计&gt;",B67)))</formula>
    </cfRule>
    <cfRule type="expression" dxfId="1" priority="42" stopIfTrue="1">
      <formula>NOT(ISERROR(SEARCH("&lt;总计&gt;",B67)))</formula>
    </cfRule>
  </conditionalFormatting>
  <conditionalFormatting sqref="A68">
    <cfRule type="expression" dxfId="0" priority="34" stopIfTrue="1">
      <formula>NOT(ISERROR(SEARCH("&lt;小计&gt;",A68)))</formula>
    </cfRule>
    <cfRule type="expression" dxfId="0" priority="35" stopIfTrue="1">
      <formula>NOT(ISERROR(SEARCH("&lt;合计&gt;",A68)))</formula>
    </cfRule>
    <cfRule type="expression" dxfId="1" priority="36" stopIfTrue="1">
      <formula>NOT(ISERROR(SEARCH("&lt;总计&gt;",A68)))</formula>
    </cfRule>
  </conditionalFormatting>
  <conditionalFormatting sqref="A69">
    <cfRule type="expression" dxfId="0" priority="31" stopIfTrue="1">
      <formula>NOT(ISERROR(SEARCH("&lt;小计&gt;",A69)))</formula>
    </cfRule>
    <cfRule type="expression" dxfId="0" priority="32" stopIfTrue="1">
      <formula>NOT(ISERROR(SEARCH("&lt;合计&gt;",A69)))</formula>
    </cfRule>
    <cfRule type="expression" dxfId="1" priority="33" stopIfTrue="1">
      <formula>NOT(ISERROR(SEARCH("&lt;总计&gt;",A69)))</formula>
    </cfRule>
  </conditionalFormatting>
  <conditionalFormatting sqref="A70">
    <cfRule type="expression" dxfId="0" priority="28" stopIfTrue="1">
      <formula>NOT(ISERROR(SEARCH("&lt;小计&gt;",A70)))</formula>
    </cfRule>
    <cfRule type="expression" dxfId="0" priority="29" stopIfTrue="1">
      <formula>NOT(ISERROR(SEARCH("&lt;合计&gt;",A70)))</formula>
    </cfRule>
    <cfRule type="expression" dxfId="1" priority="30" stopIfTrue="1">
      <formula>NOT(ISERROR(SEARCH("&lt;总计&gt;",A70)))</formula>
    </cfRule>
  </conditionalFormatting>
  <conditionalFormatting sqref="A71">
    <cfRule type="expression" dxfId="0" priority="25" stopIfTrue="1">
      <formula>NOT(ISERROR(SEARCH("&lt;小计&gt;",A71)))</formula>
    </cfRule>
    <cfRule type="expression" dxfId="0" priority="26" stopIfTrue="1">
      <formula>NOT(ISERROR(SEARCH("&lt;合计&gt;",A71)))</formula>
    </cfRule>
    <cfRule type="expression" dxfId="1" priority="27" stopIfTrue="1">
      <formula>NOT(ISERROR(SEARCH("&lt;总计&gt;",A71)))</formula>
    </cfRule>
  </conditionalFormatting>
  <conditionalFormatting sqref="A72">
    <cfRule type="expression" dxfId="0" priority="22" stopIfTrue="1">
      <formula>NOT(ISERROR(SEARCH("&lt;小计&gt;",A72)))</formula>
    </cfRule>
    <cfRule type="expression" dxfId="0" priority="23" stopIfTrue="1">
      <formula>NOT(ISERROR(SEARCH("&lt;合计&gt;",A72)))</formula>
    </cfRule>
    <cfRule type="expression" dxfId="1" priority="24" stopIfTrue="1">
      <formula>NOT(ISERROR(SEARCH("&lt;总计&gt;",A72)))</formula>
    </cfRule>
  </conditionalFormatting>
  <conditionalFormatting sqref="$A73:$XFD73">
    <cfRule type="expression" dxfId="0" priority="1" stopIfTrue="1">
      <formula>NOT(ISERROR(SEARCH("&lt;小计&gt;",A73)))</formula>
    </cfRule>
    <cfRule type="expression" dxfId="0" priority="2" stopIfTrue="1">
      <formula>NOT(ISERROR(SEARCH("&lt;合计&gt;",A73)))</formula>
    </cfRule>
    <cfRule type="expression" dxfId="1" priority="3" stopIfTrue="1">
      <formula>NOT(ISERROR(SEARCH("&lt;总计&gt;",A73)))</formula>
    </cfRule>
  </conditionalFormatting>
  <conditionalFormatting sqref="C9:C72">
    <cfRule type="expression" dxfId="0" priority="19" stopIfTrue="1">
      <formula>NOT(ISERROR(SEARCH("&lt;小计&gt;",C9)))</formula>
    </cfRule>
    <cfRule type="expression" dxfId="0" priority="20" stopIfTrue="1">
      <formula>NOT(ISERROR(SEARCH("&lt;合计&gt;",C9)))</formula>
    </cfRule>
    <cfRule type="expression" dxfId="1" priority="21" stopIfTrue="1">
      <formula>NOT(ISERROR(SEARCH("&lt;总计&gt;",C9)))</formula>
    </cfRule>
  </conditionalFormatting>
  <conditionalFormatting sqref="B16:B19 B23:B24 B27:B28">
    <cfRule type="expression" dxfId="0" priority="316" stopIfTrue="1">
      <formula>NOT(ISERROR(SEARCH("&lt;小计&gt;",B16)))</formula>
    </cfRule>
    <cfRule type="expression" dxfId="0" priority="317" stopIfTrue="1">
      <formula>NOT(ISERROR(SEARCH("&lt;合计&gt;",B16)))</formula>
    </cfRule>
    <cfRule type="expression" dxfId="1" priority="318" stopIfTrue="1">
      <formula>NOT(ISERROR(SEARCH("&lt;总计&gt;",B16)))</formula>
    </cfRule>
  </conditionalFormatting>
  <conditionalFormatting sqref="B34 B37 B39">
    <cfRule type="expression" dxfId="0" priority="247" stopIfTrue="1">
      <formula>NOT(ISERROR(SEARCH("&lt;小计&gt;",B34)))</formula>
    </cfRule>
    <cfRule type="expression" dxfId="0" priority="248" stopIfTrue="1">
      <formula>NOT(ISERROR(SEARCH("&lt;合计&gt;",B34)))</formula>
    </cfRule>
    <cfRule type="expression" dxfId="1" priority="249" stopIfTrue="1">
      <formula>NOT(ISERROR(SEARCH("&lt;总计&gt;",B34)))</formula>
    </cfRule>
  </conditionalFormatting>
  <conditionalFormatting sqref="B40:B41 B44 B47 B52 B59:B60 B62 B64:B65 B68:B72">
    <cfRule type="expression" dxfId="0" priority="199" stopIfTrue="1">
      <formula>NOT(ISERROR(SEARCH("&lt;小计&gt;",B40)))</formula>
    </cfRule>
    <cfRule type="expression" dxfId="0" priority="200" stopIfTrue="1">
      <formula>NOT(ISERROR(SEARCH("&lt;合计&gt;",B40)))</formula>
    </cfRule>
    <cfRule type="expression" dxfId="1" priority="201" stopIfTrue="1">
      <formula>NOT(ISERROR(SEARCH("&lt;总计&gt;",B40)))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1.调整预算收支总表</vt:lpstr>
      <vt:lpstr>2.调整预算收入总表</vt:lpstr>
      <vt:lpstr>3.调整预算支出总表</vt:lpstr>
      <vt:lpstr>4.财政拨款收支总表</vt:lpstr>
      <vt:lpstr>5.一般公共预算支出表</vt:lpstr>
      <vt:lpstr>6.一般公共预算安排基本支出分经济科目表</vt:lpstr>
      <vt:lpstr>7.三公经费支出表</vt:lpstr>
      <vt:lpstr>8.机关运行经费</vt:lpstr>
      <vt:lpstr>9.项目支出调整预算表（本年预算）</vt:lpstr>
      <vt:lpstr>10.项目支出预算表（上年结转）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2024-12-29T04:06:00Z</dcterms:created>
  <dcterms:modified xsi:type="dcterms:W3CDTF">2024-12-31T09:44:31Z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324BEDD4AE8242EDB57019828CF6BF75_12</vt:lpwstr>
  </property>
  <property fmtid="{D5CDD505-2E9C-101B-9397-08002B2CF9AE}" pid="3" name="KSOProductBuildVer">
    <vt:lpwstr>2052-12.1.0.19302</vt:lpwstr>
  </property>
</Properties>
</file>