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696" firstSheet="5" activeTab="14"/>
  </bookViews>
  <sheets>
    <sheet name="表皮" sheetId="8" r:id="rId1"/>
    <sheet name="单位信息表" sheetId="9" r:id="rId2"/>
    <sheet name="非税收入" sheetId="4" r:id="rId3"/>
    <sheet name="非税收入 (2)" sheetId="17" r:id="rId4"/>
    <sheet name="一般公共预算收支总表" sheetId="1" r:id="rId5"/>
    <sheet name="经济分类（1）" sheetId="3" r:id="rId6"/>
    <sheet name="经济分类（2）" sheetId="21" r:id="rId7"/>
    <sheet name="经济分类（3）" sheetId="34" r:id="rId8"/>
    <sheet name="经济分类（4）" sheetId="35" r:id="rId9"/>
    <sheet name="经济分类（5）" sheetId="36" r:id="rId10"/>
    <sheet name="经济分类（6）" sheetId="38" r:id="rId11"/>
    <sheet name="经济分类（7）" sheetId="39" r:id="rId12"/>
    <sheet name="三公经费预算" sheetId="37" r:id="rId13"/>
    <sheet name="附1-1 项目申报表" sheetId="40" r:id="rId14"/>
    <sheet name="政府采购 " sheetId="32" r:id="rId15"/>
    <sheet name="政府采购  (2)" sheetId="33" r:id="rId16"/>
  </sheets>
  <definedNames>
    <definedName name="_xlnm.Print_Titles" localSheetId="5">'经济分类（1）'!$1:$5</definedName>
    <definedName name="_xlnm.Print_Titles" localSheetId="6">'经济分类（2）'!$A:$B,'经济分类（2）'!$1:$6</definedName>
    <definedName name="_xlnm.Print_Titles" localSheetId="7">'经济分类（3）'!$A:$B,'经济分类（3）'!$1:$6</definedName>
    <definedName name="_xlnm.Print_Titles" localSheetId="8">'经济分类（4）'!$A:$B,'经济分类（4）'!$1:$6</definedName>
    <definedName name="_xlnm.Print_Titles" localSheetId="9">'经济分类（5）'!$A:$B,'经济分类（5）'!$1:$6</definedName>
    <definedName name="_xlnm.Print_Titles" localSheetId="10">'经济分类（6）'!$A:$B,'经济分类（6）'!$1:$6</definedName>
    <definedName name="_xlnm.Print_Titles" localSheetId="11">'经济分类（7）'!$A:$B,'经济分类（7）'!$1:$6</definedName>
    <definedName name="_xlnm.Print_Titles" localSheetId="4">一般公共预算收支总表!$1:$5</definedName>
  </definedNames>
  <calcPr calcId="144525"/>
</workbook>
</file>

<file path=xl/sharedStrings.xml><?xml version="1.0" encoding="utf-8"?>
<sst xmlns="http://schemas.openxmlformats.org/spreadsheetml/2006/main" count="717" uniqueCount="407">
  <si>
    <t>石楼县2019年部门预算报表</t>
  </si>
  <si>
    <t>报送单位（公章）：</t>
  </si>
  <si>
    <t>石楼县灵泉镇人民政府</t>
  </si>
  <si>
    <r>
      <rPr>
        <sz val="20"/>
        <rFont val="Arial"/>
        <charset val="0"/>
      </rPr>
      <t xml:space="preserve">    </t>
    </r>
    <r>
      <rPr>
        <sz val="20"/>
        <rFont val="宋体"/>
        <charset val="134"/>
      </rPr>
      <t>单位性质（行政、参公或事业）：</t>
    </r>
  </si>
  <si>
    <t>行政</t>
  </si>
  <si>
    <r>
      <rPr>
        <sz val="20"/>
        <rFont val="Arial"/>
        <charset val="0"/>
      </rPr>
      <t xml:space="preserve">    </t>
    </r>
    <r>
      <rPr>
        <sz val="20"/>
        <rFont val="宋体"/>
        <charset val="134"/>
      </rPr>
      <t>报</t>
    </r>
    <r>
      <rPr>
        <sz val="20"/>
        <rFont val="Arial"/>
        <charset val="0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charset val="0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charset val="0"/>
      </rPr>
      <t xml:space="preserve">   </t>
    </r>
    <r>
      <rPr>
        <sz val="20"/>
        <rFont val="宋体"/>
        <charset val="134"/>
      </rPr>
      <t>期：</t>
    </r>
  </si>
  <si>
    <r>
      <rPr>
        <sz val="10"/>
        <rFont val="Arial"/>
        <charset val="0"/>
      </rP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</si>
  <si>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</t>
  </si>
  <si>
    <t>单位财务负责人：</t>
  </si>
  <si>
    <t>单位会计人员：</t>
  </si>
  <si>
    <t>陈彦林</t>
  </si>
  <si>
    <t>郭双梅</t>
  </si>
  <si>
    <t>表一</t>
  </si>
  <si>
    <t>石楼县2019年部门预算单位基础信息表</t>
  </si>
  <si>
    <t>预算单位（章）：</t>
  </si>
  <si>
    <t>单位情况</t>
  </si>
  <si>
    <t>单位性质</t>
  </si>
  <si>
    <t>机构代码</t>
  </si>
  <si>
    <t>法人代表</t>
  </si>
  <si>
    <t>财务负责人</t>
  </si>
  <si>
    <t>会计人员</t>
  </si>
  <si>
    <t>会计从业资格证号</t>
  </si>
  <si>
    <t>固定电话（部数）</t>
  </si>
  <si>
    <t>固定电话号码</t>
  </si>
  <si>
    <t>111423280126806211</t>
  </si>
  <si>
    <t>财政负担实有在职人员情况</t>
  </si>
  <si>
    <t>行政在职人员情况</t>
  </si>
  <si>
    <t>事业（参公）在职人员情况</t>
  </si>
  <si>
    <t>工勤在职人员情况</t>
  </si>
  <si>
    <t>编制总数</t>
  </si>
  <si>
    <t>在职人员总数</t>
  </si>
  <si>
    <t>编制人数</t>
  </si>
  <si>
    <t>财政负担实有人数小计</t>
  </si>
  <si>
    <t>县处级行政在职人数</t>
  </si>
  <si>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高级类在职人数</t>
    </r>
  </si>
  <si>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技师类在职人数</t>
    </r>
  </si>
  <si>
    <t>科级行政在职人数</t>
  </si>
  <si>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中级类在职人数</t>
    </r>
  </si>
  <si>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高级工类在职人数</t>
    </r>
  </si>
  <si>
    <t>科级以下行政在职人数</t>
  </si>
  <si>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初级类及以下在职人数</t>
    </r>
  </si>
  <si>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中级工类及以下在职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人数</t>
    </r>
  </si>
  <si>
    <t>财政负担离退休人数</t>
  </si>
  <si>
    <t>小计</t>
  </si>
  <si>
    <t>离休人数</t>
  </si>
  <si>
    <t>退休人数</t>
  </si>
  <si>
    <t>财政负担遗属补助人数</t>
  </si>
  <si>
    <t>优抚人员情况</t>
  </si>
  <si>
    <t>伤残人数</t>
  </si>
  <si>
    <t>烈军属人数</t>
  </si>
  <si>
    <t>红军遗属人数</t>
  </si>
  <si>
    <t>复退军人人数</t>
  </si>
  <si>
    <t>五保户人数</t>
  </si>
  <si>
    <t>孤儿人数</t>
  </si>
  <si>
    <t>其他优抚补助人数</t>
  </si>
  <si>
    <t>财政负担补助人员情况</t>
  </si>
  <si>
    <t>民办</t>
  </si>
  <si>
    <t>代教</t>
  </si>
  <si>
    <t>工友</t>
  </si>
  <si>
    <t>政法系统协警</t>
  </si>
  <si>
    <t>退伍军人安置</t>
  </si>
  <si>
    <t>文体广播补助人员</t>
  </si>
  <si>
    <t>其他补助人员</t>
  </si>
  <si>
    <t>学生人数</t>
  </si>
  <si>
    <t>合计</t>
  </si>
  <si>
    <t>高中生</t>
  </si>
  <si>
    <t>初中生</t>
  </si>
  <si>
    <t>小学生</t>
  </si>
  <si>
    <t>幼儿生</t>
  </si>
  <si>
    <t>县城</t>
  </si>
  <si>
    <t>农村</t>
  </si>
  <si>
    <t>车辆情况</t>
  </si>
  <si>
    <t>单位实有车辆情况</t>
  </si>
  <si>
    <t>是否参与车改</t>
  </si>
  <si>
    <t>封存车辆数</t>
  </si>
  <si>
    <t>留用小轿车数</t>
  </si>
  <si>
    <t>留用特种车辆数</t>
  </si>
  <si>
    <t>单位供暖情况情况</t>
  </si>
  <si>
    <t>是否集中供暖</t>
  </si>
  <si>
    <t>单位公用部分供暖面积（平米）</t>
  </si>
  <si>
    <t>是</t>
  </si>
  <si>
    <r>
      <rPr>
        <b/>
        <sz val="10"/>
        <rFont val="宋体"/>
        <charset val="134"/>
      </rPr>
      <t>说明：人数按</t>
    </r>
    <r>
      <rPr>
        <b/>
        <sz val="10"/>
        <rFont val="Arial"/>
        <charset val="0"/>
      </rPr>
      <t>2019</t>
    </r>
    <r>
      <rPr>
        <b/>
        <sz val="10"/>
        <rFont val="宋体"/>
        <charset val="134"/>
      </rPr>
      <t>年</t>
    </r>
    <r>
      <rPr>
        <b/>
        <sz val="10"/>
        <rFont val="Arial"/>
        <charset val="0"/>
      </rPr>
      <t>4</t>
    </r>
    <r>
      <rPr>
        <b/>
        <sz val="10"/>
        <rFont val="宋体"/>
        <charset val="134"/>
      </rPr>
      <t>月份人数填列</t>
    </r>
  </si>
  <si>
    <t>表二（1）</t>
  </si>
  <si>
    <t>一般公共预算非税收入征收计划表</t>
  </si>
  <si>
    <t>预算单位（公章）：</t>
  </si>
  <si>
    <t>单位：元</t>
  </si>
  <si>
    <t>科目编码</t>
  </si>
  <si>
    <t>科目名称</t>
  </si>
  <si>
    <t>收入项目</t>
  </si>
  <si>
    <t>项目内容</t>
  </si>
  <si>
    <t>2019年征收计划数</t>
  </si>
  <si>
    <t>2018年完成数</t>
  </si>
  <si>
    <t>合  计</t>
  </si>
  <si>
    <t>纳入预算管理</t>
  </si>
  <si>
    <t>财政专户管理</t>
  </si>
  <si>
    <t>本级</t>
  </si>
  <si>
    <t>上级</t>
  </si>
  <si>
    <t xml:space="preserve">   注:1、财政专户管理专指教育系统收费</t>
  </si>
  <si>
    <t xml:space="preserve">      2、“收入项目”从专项收入、行政性收费、罚没收入、国有资（源）产有偿使用收入及其他收入中选择填列</t>
  </si>
  <si>
    <t xml:space="preserve">      3、“项目内容”填列具体收入名称</t>
  </si>
  <si>
    <t xml:space="preserve">      4、“科目编码及名称”从2018年政府收支分类科目书中一般公共预算收入科目选择填列</t>
  </si>
  <si>
    <t xml:space="preserve">      5、2017年完成数必须于部门决算数一致</t>
  </si>
  <si>
    <t>表二（2）</t>
  </si>
  <si>
    <t>政府性基金非税收入征收计划表</t>
  </si>
  <si>
    <t>科目名称及项目内容</t>
  </si>
  <si>
    <t>留本级财政</t>
  </si>
  <si>
    <t>缴上级</t>
  </si>
  <si>
    <t>缴入本级财政</t>
  </si>
  <si>
    <t>其中：应补偿支出</t>
  </si>
  <si>
    <t>留本级</t>
  </si>
  <si>
    <t>国有土地收益基金收入</t>
  </si>
  <si>
    <t>农业土地开发资金收入</t>
  </si>
  <si>
    <t>土地出让价款收入</t>
  </si>
  <si>
    <t>划拨土地收入</t>
  </si>
  <si>
    <t>缴纳新增建设用地土地有偿使用费</t>
  </si>
  <si>
    <t>城市基础设施配套费收入</t>
  </si>
  <si>
    <t>……</t>
  </si>
  <si>
    <t xml:space="preserve">   注:1、“项目内容”填列具体收入名称</t>
  </si>
  <si>
    <t xml:space="preserve">      2、“科目编码及名称”从2018年政府收支分类科目书中政府性基金预算收入科目选择填列</t>
  </si>
  <si>
    <t xml:space="preserve">      3、2017年完成数必须于部门决算数一致</t>
  </si>
  <si>
    <t>表三</t>
  </si>
  <si>
    <t>2019年收支预算总表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</si>
  <si>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</si>
  <si>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</si>
  <si>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</si>
  <si>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</si>
  <si>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</si>
  <si>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</si>
  <si>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</si>
  <si>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</si>
  <si>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</si>
  <si>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</si>
  <si>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</si>
  <si>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>二、国防支出（203）</t>
  </si>
  <si>
    <t xml:space="preserve">  1、基本支出（县级财力）</t>
  </si>
  <si>
    <t>三、财政专户拨款</t>
  </si>
  <si>
    <t>三、公共安全支出（204）</t>
  </si>
  <si>
    <t xml:space="preserve">  2、项目支出（县级财力）</t>
  </si>
  <si>
    <t>四、政府性基金拨款</t>
  </si>
  <si>
    <t>四、教育支出（205）</t>
  </si>
  <si>
    <t xml:space="preserve">    其中：XX项目</t>
  </si>
  <si>
    <t>五、其他收入（捐赠收入等）</t>
  </si>
  <si>
    <t>五、科学技术支出（206）</t>
  </si>
  <si>
    <t xml:space="preserve">         XX项目</t>
  </si>
  <si>
    <t>六、文化旅游体育与传媒支出（207）</t>
  </si>
  <si>
    <t>七、社会保障和就业支出（208）</t>
  </si>
  <si>
    <t>八、卫生健康支出（210）</t>
  </si>
  <si>
    <t xml:space="preserve">   3、提前下达转移支付</t>
  </si>
  <si>
    <t>九、节能环保支出（211）</t>
  </si>
  <si>
    <t xml:space="preserve">    其中：XX项目（含上级文号）</t>
  </si>
  <si>
    <t>十、城乡社区支出（212）</t>
  </si>
  <si>
    <t xml:space="preserve">         XX项目（含上级文号）</t>
  </si>
  <si>
    <t>十一、农林水支出（213）</t>
  </si>
  <si>
    <t>十二、交通运输支出（214）</t>
  </si>
  <si>
    <t>合    计</t>
  </si>
  <si>
    <t>十三、资源勘探信息等支出（215）</t>
  </si>
  <si>
    <t>二、按支出经济科目分类</t>
  </si>
  <si>
    <t>十四、商业服务业等支出（216）</t>
  </si>
  <si>
    <t>301工资福利支出</t>
  </si>
  <si>
    <t>十五、自然资源海洋气象等支出（220）</t>
  </si>
  <si>
    <t>302商品和服务支出</t>
  </si>
  <si>
    <t>十六、住房保障支出（221）</t>
  </si>
  <si>
    <t>303对个人和家庭的补助</t>
  </si>
  <si>
    <t>十七、粮油物资储备事务（222）</t>
  </si>
  <si>
    <t>309资本性支出（基本建设）</t>
  </si>
  <si>
    <t>十八、灾害防治及应急管理支出（224）</t>
  </si>
  <si>
    <t>310资本性支出</t>
  </si>
  <si>
    <t>十九、其他支出（229）</t>
  </si>
  <si>
    <t>312对企业补助</t>
  </si>
  <si>
    <t>本年收入总计</t>
  </si>
  <si>
    <t>本年支出合计</t>
  </si>
  <si>
    <t>表四</t>
  </si>
  <si>
    <t>支出经济分类预算明细表（1）</t>
  </si>
  <si>
    <t>单位名称（公章）：</t>
  </si>
  <si>
    <t>功能科目编码（类款项）</t>
  </si>
  <si>
    <t>资金来源</t>
  </si>
  <si>
    <t>总计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</si>
  <si>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</si>
  <si>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</si>
  <si>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</si>
  <si>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</si>
  <si>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</si>
  <si>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</si>
  <si>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</si>
  <si>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</si>
  <si>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</si>
  <si>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</si>
  <si>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财政拨款</t>
  </si>
  <si>
    <t>总   计</t>
  </si>
  <si>
    <t xml:space="preserve">       说明：1、“资金来源”从表三“项目”所列内容中选择填列</t>
  </si>
  <si>
    <t xml:space="preserve">            2、支出明细按2018年政府收支分类科目中支出经济分类科目说明内容计算填列</t>
  </si>
  <si>
    <t>支出经济分类预算明细表（2）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</si>
  <si>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</si>
  <si>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</si>
  <si>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</si>
  <si>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</si>
  <si>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</si>
  <si>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</si>
  <si>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</si>
  <si>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</si>
  <si>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</si>
  <si>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</si>
  <si>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</si>
  <si>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</si>
  <si>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</si>
  <si>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 xml:space="preserve">            2、支出明细按20187年政府收支分类科目中支出经济分类科目说明内容计算填列</t>
  </si>
  <si>
    <t>支出经济分类预算明细表（3）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</si>
  <si>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</si>
  <si>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</si>
  <si>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</si>
  <si>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</si>
  <si>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</si>
  <si>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</si>
  <si>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</si>
  <si>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</si>
  <si>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</si>
  <si>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</si>
  <si>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</si>
  <si>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</si>
  <si>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支出经济分类预算明细表（4）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</si>
  <si>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</si>
  <si>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</si>
  <si>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</si>
  <si>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</si>
  <si>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</si>
  <si>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</si>
  <si>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</si>
  <si>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</si>
  <si>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</si>
  <si>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</si>
  <si>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</si>
  <si>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支出经济分类预算明细表（5）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</si>
  <si>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</si>
  <si>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</si>
  <si>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</si>
  <si>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</si>
  <si>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</si>
  <si>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</si>
  <si>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</si>
  <si>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</si>
  <si>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支出经济分类预算明细表（6）</t>
  </si>
  <si>
    <t>09土地补偿</t>
  </si>
  <si>
    <t>10安置补助</t>
  </si>
  <si>
    <t>11地上附着物和青苗补偿</t>
  </si>
  <si>
    <t>12拆迁补偿</t>
  </si>
  <si>
    <t>99其他资本性支出</t>
  </si>
  <si>
    <t>支出经济分类预算明细表（7）</t>
  </si>
  <si>
    <t>311对企业补助（基本建设）</t>
  </si>
  <si>
    <t>01资本金注入</t>
  </si>
  <si>
    <t>99其他对企业补助</t>
  </si>
  <si>
    <t>04费用补贴</t>
  </si>
  <si>
    <t>05利息补贴</t>
  </si>
  <si>
    <t>表五</t>
  </si>
  <si>
    <r>
      <rPr>
        <b/>
        <sz val="18"/>
        <color indexed="8"/>
        <rFont val="Arial"/>
        <charset val="0"/>
      </rPr>
      <t>2019</t>
    </r>
    <r>
      <rPr>
        <b/>
        <sz val="18"/>
        <color indexed="8"/>
        <rFont val="宋体"/>
        <charset val="134"/>
      </rPr>
      <t>年“三公”经费预算表</t>
    </r>
  </si>
  <si>
    <t>因公出国（境）费用</t>
  </si>
  <si>
    <t>公务接待费</t>
  </si>
  <si>
    <t>公务用车运行维护费</t>
  </si>
  <si>
    <t>小  计</t>
  </si>
  <si>
    <t>上年结转预算数</t>
  </si>
  <si>
    <t>本年财力预算数</t>
  </si>
  <si>
    <t>专款预算数</t>
  </si>
  <si>
    <t>与上年预算增减说明：与上年预算数据持平</t>
  </si>
  <si>
    <t>附件1</t>
  </si>
  <si>
    <t>石楼县预算部门（单位）项目支出绩效目标申报表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</si>
  <si>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 xml:space="preserve">  2019</t>
    </r>
    <r>
      <rPr>
        <sz val="12"/>
        <rFont val="宋体"/>
        <charset val="134"/>
      </rPr>
      <t>年度）</t>
    </r>
  </si>
  <si>
    <t>项目名称</t>
  </si>
  <si>
    <t>屈产河石楼县城段河道治理工程及前期清淤</t>
  </si>
  <si>
    <t>主管部门及代码</t>
  </si>
  <si>
    <t>实施单位</t>
  </si>
  <si>
    <t>项目属性</t>
  </si>
  <si>
    <t>河道治理</t>
  </si>
  <si>
    <t>项目期</t>
  </si>
  <si>
    <t>项目资金
（万元）</t>
  </si>
  <si>
    <t xml:space="preserve"> 中期资金总额：</t>
  </si>
  <si>
    <t>803.04万元</t>
  </si>
  <si>
    <t xml:space="preserve"> 年度资金总额：</t>
  </si>
  <si>
    <t>285.04万元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</si>
  <si>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</si>
  <si>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</si>
  <si>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518万元</t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</si>
  <si>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</si>
  <si>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100万元</t>
  </si>
  <si>
    <t>项目概况</t>
  </si>
  <si>
    <t>整治河道270米，建设36米钢筋混凝土橡胶坝1座</t>
  </si>
  <si>
    <t>立项依据</t>
  </si>
  <si>
    <t>项目设立
的必要性</t>
  </si>
  <si>
    <t>清理河道，美化人居环境</t>
  </si>
  <si>
    <t>保证项目实施的制度、措施</t>
  </si>
  <si>
    <t>项目实施计划</t>
  </si>
  <si>
    <t>2014年底全部完成</t>
  </si>
  <si>
    <t>总
体
目
标</t>
  </si>
  <si>
    <r>
      <rPr>
        <sz val="12"/>
        <rFont val="宋体"/>
        <charset val="134"/>
      </rPr>
      <t>中期目标（20××年—20××+n</t>
    </r>
    <r>
      <rPr>
        <sz val="12"/>
        <rFont val="宋体"/>
        <charset val="134"/>
      </rPr>
      <t>年）</t>
    </r>
  </si>
  <si>
    <t>年度目标</t>
  </si>
  <si>
    <t xml:space="preserve">
 目标1：整治河道270米，建设36米钢筋混凝土橡胶坝1座
 目标2：
 目标3：
 ……</t>
  </si>
  <si>
    <t xml:space="preserve">
 目标1：2014年底已全部完成，经验收合格，交付使用。
 目标2：
 目标3：
 ……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</si>
  <si>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</si>
  <si>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</si>
  <si>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</si>
  <si>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</si>
  <si>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</si>
  <si>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</si>
  <si>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</si>
  <si>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>新建坝长36米，坝高3.5米橡胶坝</t>
  </si>
  <si>
    <t>1座</t>
  </si>
  <si>
    <t xml:space="preserve"> 指标1：</t>
  </si>
  <si>
    <t>排水管长度</t>
  </si>
  <si>
    <t>0.6KM</t>
  </si>
  <si>
    <t xml:space="preserve"> 指标2：</t>
  </si>
  <si>
    <t>新建泵房</t>
  </si>
  <si>
    <t>配套水泵</t>
  </si>
  <si>
    <t>2台</t>
  </si>
  <si>
    <t xml:space="preserve"> ……</t>
  </si>
  <si>
    <t>质量指标</t>
  </si>
  <si>
    <t>工程验收合格率</t>
  </si>
  <si>
    <t>安全运转率</t>
  </si>
  <si>
    <t>≥100%</t>
  </si>
  <si>
    <t>工程质保期</t>
  </si>
  <si>
    <t>1年</t>
  </si>
  <si>
    <t>时效指标</t>
  </si>
  <si>
    <t>建设完成时间</t>
  </si>
  <si>
    <t>验收时间</t>
  </si>
  <si>
    <t>交付使用时间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</si>
  <si>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</si>
  <si>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</si>
  <si>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</si>
  <si>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</si>
  <si>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</si>
  <si>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</si>
  <si>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</si>
  <si>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</si>
  <si>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负责人：</t>
  </si>
  <si>
    <t>经办人：</t>
  </si>
  <si>
    <t>联系电话：</t>
  </si>
  <si>
    <t xml:space="preserve">填报日期：    </t>
  </si>
  <si>
    <t>表七（1）</t>
  </si>
  <si>
    <r>
      <rPr>
        <b/>
        <sz val="16"/>
        <rFont val="Times New Roman"/>
        <charset val="0"/>
      </rPr>
      <t xml:space="preserve">                          </t>
    </r>
    <r>
      <rPr>
        <b/>
        <sz val="16"/>
        <rFont val="宋体"/>
        <charset val="134"/>
      </rPr>
      <t>石楼县</t>
    </r>
    <r>
      <rPr>
        <b/>
        <sz val="16"/>
        <rFont val="Times New Roman"/>
        <charset val="0"/>
      </rPr>
      <t>2019</t>
    </r>
    <r>
      <rPr>
        <b/>
        <sz val="16"/>
        <rFont val="宋体"/>
        <charset val="134"/>
      </rPr>
      <t>年行政事业单位政府采购预算表（一）</t>
    </r>
  </si>
  <si>
    <t>编报单位（公章）：</t>
  </si>
  <si>
    <t xml:space="preserve">机构代码：                                                编报时间：     2019年 2  月 15  日                                       </t>
  </si>
  <si>
    <t>采购目录</t>
  </si>
  <si>
    <r>
      <rPr>
        <sz val="10"/>
        <rFont val="宋体"/>
        <charset val="134"/>
      </rPr>
      <t>数</t>
    </r>
    <r>
      <rPr>
        <sz val="10"/>
        <rFont val="Arial"/>
        <charset val="0"/>
      </rPr>
      <t xml:space="preserve">   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</si>
  <si>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 xml:space="preserve">计 </t>
    </r>
    <r>
      <rPr>
        <sz val="10"/>
        <rFont val="Arial"/>
        <charset val="0"/>
      </rPr>
      <t xml:space="preserve">    </t>
    </r>
    <r>
      <rPr>
        <sz val="10"/>
        <rFont val="宋体"/>
        <charset val="134"/>
      </rPr>
      <t>量</t>
    </r>
    <r>
      <rPr>
        <sz val="10"/>
        <rFont val="Arial"/>
        <charset val="0"/>
      </rPr>
      <t xml:space="preserve">     </t>
    </r>
    <r>
      <rPr>
        <sz val="10"/>
        <rFont val="宋体"/>
        <charset val="134"/>
      </rPr>
      <t>单</t>
    </r>
    <r>
      <rPr>
        <sz val="10"/>
        <rFont val="Arial"/>
        <charset val="0"/>
      </rPr>
      <t xml:space="preserve">     </t>
    </r>
    <r>
      <rPr>
        <sz val="10"/>
        <rFont val="宋体"/>
        <charset val="134"/>
      </rPr>
      <t>位</t>
    </r>
  </si>
  <si>
    <r>
      <rPr>
        <sz val="10"/>
        <rFont val="宋体"/>
        <charset val="134"/>
      </rPr>
      <t xml:space="preserve">资 </t>
    </r>
    <r>
      <rPr>
        <sz val="10"/>
        <rFont val="Arial"/>
        <charset val="0"/>
      </rPr>
      <t xml:space="preserve">   </t>
    </r>
    <r>
      <rPr>
        <sz val="10"/>
        <rFont val="宋体"/>
        <charset val="134"/>
      </rPr>
      <t>金</t>
    </r>
    <r>
      <rPr>
        <sz val="10"/>
        <rFont val="Arial"/>
        <charset val="0"/>
      </rPr>
      <t xml:space="preserve">    </t>
    </r>
    <r>
      <rPr>
        <sz val="10"/>
        <rFont val="宋体"/>
        <charset val="134"/>
      </rPr>
      <t>来</t>
    </r>
    <r>
      <rPr>
        <sz val="10"/>
        <rFont val="Arial"/>
        <charset val="0"/>
      </rPr>
      <t xml:space="preserve">    </t>
    </r>
    <r>
      <rPr>
        <sz val="10"/>
        <rFont val="宋体"/>
        <charset val="134"/>
      </rPr>
      <t>源</t>
    </r>
  </si>
  <si>
    <t>预计采购时间（10月31日前）</t>
  </si>
  <si>
    <t>需要说明的有关事项</t>
  </si>
  <si>
    <t>合计=1+2+3+4+5+6</t>
  </si>
  <si>
    <t>预算内资金</t>
  </si>
  <si>
    <t>预算外资金</t>
  </si>
  <si>
    <t>自筹     资金      5</t>
  </si>
  <si>
    <t>各类专   项资金    6</t>
  </si>
  <si>
    <t>本年安排  1</t>
  </si>
  <si>
    <t>上年结转  2</t>
  </si>
  <si>
    <t>本年安排  3</t>
  </si>
  <si>
    <t>上年结转  4</t>
  </si>
  <si>
    <t>货物类（合计）</t>
  </si>
  <si>
    <t>—</t>
  </si>
  <si>
    <t>政  府  集 中 采 购 项 目</t>
  </si>
  <si>
    <r>
      <rPr>
        <sz val="10"/>
        <rFont val="Arial"/>
        <charset val="0"/>
      </rPr>
      <t>1.</t>
    </r>
    <r>
      <rPr>
        <sz val="10"/>
        <rFont val="宋体"/>
        <charset val="134"/>
      </rPr>
      <t>联想电脑</t>
    </r>
    <r>
      <rPr>
        <sz val="10"/>
        <rFont val="Arial"/>
        <charset val="0"/>
      </rPr>
      <t>M4900</t>
    </r>
  </si>
  <si>
    <t>台</t>
  </si>
  <si>
    <r>
      <rPr>
        <sz val="10"/>
        <rFont val="Arial"/>
        <charset val="0"/>
      </rPr>
      <t>2.</t>
    </r>
    <r>
      <rPr>
        <sz val="10"/>
        <rFont val="宋体"/>
        <charset val="134"/>
      </rPr>
      <t>笔记本电脑</t>
    </r>
  </si>
  <si>
    <r>
      <rPr>
        <sz val="10"/>
        <rFont val="Arial"/>
        <charset val="0"/>
      </rPr>
      <t>3.</t>
    </r>
    <r>
      <rPr>
        <sz val="10"/>
        <rFont val="宋体"/>
        <charset val="134"/>
      </rPr>
      <t>打印机</t>
    </r>
  </si>
  <si>
    <r>
      <rPr>
        <sz val="10"/>
        <rFont val="Arial"/>
        <charset val="0"/>
      </rPr>
      <t>4.</t>
    </r>
    <r>
      <rPr>
        <sz val="10"/>
        <rFont val="宋体"/>
        <charset val="134"/>
      </rPr>
      <t>美的空调挂机</t>
    </r>
  </si>
  <si>
    <t>套</t>
  </si>
  <si>
    <r>
      <rPr>
        <sz val="10"/>
        <rFont val="Arial"/>
        <charset val="0"/>
      </rPr>
      <t>5.</t>
    </r>
    <r>
      <rPr>
        <sz val="10"/>
        <rFont val="宋体"/>
        <charset val="134"/>
      </rPr>
      <t>文件柜（档案柜）</t>
    </r>
  </si>
  <si>
    <t>个</t>
  </si>
  <si>
    <r>
      <rPr>
        <sz val="10"/>
        <rFont val="Arial"/>
        <charset val="0"/>
      </rPr>
      <t>6.1.4</t>
    </r>
    <r>
      <rPr>
        <sz val="10"/>
        <rFont val="宋体"/>
        <charset val="134"/>
      </rPr>
      <t>米办公桌</t>
    </r>
  </si>
  <si>
    <r>
      <rPr>
        <sz val="10"/>
        <rFont val="Arial"/>
        <charset val="0"/>
      </rPr>
      <t>7.1.6</t>
    </r>
    <r>
      <rPr>
        <sz val="10"/>
        <rFont val="宋体"/>
        <charset val="134"/>
      </rPr>
      <t>米办公桌</t>
    </r>
  </si>
  <si>
    <r>
      <rPr>
        <sz val="10"/>
        <rFont val="Arial"/>
        <charset val="0"/>
      </rPr>
      <t>8.</t>
    </r>
    <r>
      <rPr>
        <sz val="10"/>
        <rFont val="宋体"/>
        <charset val="134"/>
      </rPr>
      <t>会议椅</t>
    </r>
  </si>
  <si>
    <t>把</t>
  </si>
  <si>
    <r>
      <rPr>
        <sz val="10"/>
        <rFont val="Arial"/>
        <charset val="0"/>
      </rPr>
      <t>9.</t>
    </r>
    <r>
      <rPr>
        <sz val="10"/>
        <rFont val="宋体"/>
        <charset val="134"/>
      </rPr>
      <t>办公椅</t>
    </r>
  </si>
  <si>
    <r>
      <rPr>
        <sz val="10"/>
        <rFont val="Arial"/>
        <charset val="0"/>
      </rPr>
      <t>10.3</t>
    </r>
    <r>
      <rPr>
        <sz val="10"/>
        <rFont val="宋体"/>
        <charset val="134"/>
      </rPr>
      <t>人位沙发</t>
    </r>
  </si>
  <si>
    <r>
      <rPr>
        <sz val="10"/>
        <rFont val="Arial"/>
        <charset val="0"/>
      </rPr>
      <t>11.</t>
    </r>
    <r>
      <rPr>
        <sz val="10"/>
        <rFont val="宋体"/>
        <charset val="134"/>
      </rPr>
      <t>办公床</t>
    </r>
  </si>
  <si>
    <t>张</t>
  </si>
  <si>
    <r>
      <rPr>
        <sz val="10"/>
        <rFont val="Arial"/>
        <charset val="0"/>
      </rPr>
      <t>12.</t>
    </r>
    <r>
      <rPr>
        <sz val="10"/>
        <rFont val="宋体"/>
        <charset val="134"/>
      </rPr>
      <t>办公茶几</t>
    </r>
  </si>
  <si>
    <r>
      <rPr>
        <sz val="10"/>
        <rFont val="Arial"/>
        <charset val="0"/>
      </rPr>
      <t>13.</t>
    </r>
    <r>
      <rPr>
        <sz val="10"/>
        <rFont val="宋体"/>
        <charset val="134"/>
      </rPr>
      <t>会议桌</t>
    </r>
  </si>
  <si>
    <t>米</t>
  </si>
  <si>
    <r>
      <rPr>
        <sz val="10"/>
        <rFont val="Arial"/>
        <charset val="0"/>
      </rPr>
      <t>14.</t>
    </r>
    <r>
      <rPr>
        <sz val="10"/>
        <rFont val="宋体"/>
        <charset val="134"/>
      </rPr>
      <t>电视</t>
    </r>
  </si>
  <si>
    <r>
      <rPr>
        <sz val="10"/>
        <rFont val="Arial"/>
        <charset val="0"/>
      </rPr>
      <t>15.</t>
    </r>
    <r>
      <rPr>
        <sz val="10"/>
        <rFont val="宋体"/>
        <charset val="134"/>
      </rPr>
      <t>会议条桌</t>
    </r>
  </si>
  <si>
    <r>
      <rPr>
        <sz val="10"/>
        <rFont val="Arial"/>
        <charset val="0"/>
      </rPr>
      <t>16.3</t>
    </r>
    <r>
      <rPr>
        <sz val="10"/>
        <rFont val="宋体"/>
        <charset val="134"/>
      </rPr>
      <t>米办公桌</t>
    </r>
  </si>
  <si>
    <r>
      <rPr>
        <sz val="10"/>
        <rFont val="Arial"/>
        <charset val="0"/>
      </rPr>
      <t>17.</t>
    </r>
    <r>
      <rPr>
        <sz val="10"/>
        <rFont val="宋体"/>
        <charset val="134"/>
      </rPr>
      <t>椅子</t>
    </r>
  </si>
  <si>
    <r>
      <rPr>
        <sz val="10"/>
        <rFont val="Arial"/>
        <charset val="0"/>
      </rPr>
      <t>18.</t>
    </r>
    <r>
      <rPr>
        <sz val="10"/>
        <rFont val="宋体"/>
        <charset val="134"/>
      </rPr>
      <t>美的空调</t>
    </r>
    <r>
      <rPr>
        <sz val="10"/>
        <rFont val="Arial"/>
        <charset val="0"/>
      </rPr>
      <t>72</t>
    </r>
    <r>
      <rPr>
        <sz val="10"/>
        <rFont val="宋体"/>
        <charset val="134"/>
      </rPr>
      <t>柜机</t>
    </r>
  </si>
  <si>
    <t>说明 ：1、 根据石楼县2018—2019年度政府集中采购目录及限额标准填报；</t>
  </si>
  <si>
    <t xml:space="preserve">       2、 采购目录由“政府集中采购目录”和“部门集中采购目录”组成，预算表中的“政府集中采购项目”和“部门集中采购项目” 由采购单位根据采购目录文件</t>
  </si>
  <si>
    <t xml:space="preserve">           规定，结合本单位情况将对应的项目填报在对应栏；</t>
  </si>
  <si>
    <t xml:space="preserve">       3、 采购目录以外、限额标准以上的采购项目填列在预算表相应栏内；采购目录以外、限额标准以下（不达限额）的采购项目不填报；</t>
  </si>
  <si>
    <t xml:space="preserve">       4、 要求表列所有内容填报完整、规范，计算准确。否则退回；</t>
  </si>
  <si>
    <t xml:space="preserve">       5、 本年度采购预算须认真、谨慎填报，年度内除因客观因素支出预算调整而调整采购预算之外，政府采购预算不得随意调整；</t>
  </si>
  <si>
    <t xml:space="preserve">       6、 采购预算表按规定时间填报，不得延迟。</t>
  </si>
  <si>
    <t xml:space="preserve">       7、 本年度政府采购预算确定后，经批准已申报的采购项目必须一并列入本预算表。</t>
  </si>
  <si>
    <t>表八（2）</t>
  </si>
  <si>
    <r>
      <rPr>
        <b/>
        <sz val="16"/>
        <rFont val="宋体"/>
        <charset val="134"/>
      </rPr>
      <t>石楼县</t>
    </r>
    <r>
      <rPr>
        <b/>
        <sz val="16"/>
        <rFont val="Times New Roman"/>
        <charset val="0"/>
      </rPr>
      <t>2019</t>
    </r>
    <r>
      <rPr>
        <b/>
        <sz val="16"/>
        <rFont val="宋体"/>
        <charset val="134"/>
      </rPr>
      <t>年行政事业单位政府采购预算表（二）</t>
    </r>
  </si>
  <si>
    <t xml:space="preserve">机构代码：                                     编报时间：     年   月   日                                       </t>
  </si>
  <si>
    <t>部门集中采购项目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</si>
  <si>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</si>
  <si>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</si>
  <si>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</si>
  <si>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</si>
  <si>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</si>
  <si>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</si>
  <si>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</si>
  <si>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</si>
  <si>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目录以外限额以上 </t>
  </si>
  <si>
    <t xml:space="preserve">    总  计</t>
  </si>
  <si>
    <t>填报单位负责人（签字）：</t>
  </si>
  <si>
    <t>财务负责人（签字）：</t>
  </si>
  <si>
    <t>编制人（签字）：</t>
  </si>
  <si>
    <t>业务股审核意见：</t>
  </si>
  <si>
    <t>预算股审核意见：</t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</si>
</sst>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* #,##0.00_);_(* \(#,##0.00\);_(* &quot;-&quot;??_);_(@_)"/>
    <numFmt numFmtId="178" formatCode="_(\$* #,##0_);_(\$* \(#,##0\);_(\$* &quot;-&quot;_);_(@_)"/>
    <numFmt numFmtId="179" formatCode="* #,##0.00;* \-#,##0.00;* &quot;&quot;??;@"/>
  </numFmts>
  <fonts count="49">
    <font>
      <sz val="10"/>
      <color indexed="8"/>
      <name val="Arial"/>
      <charset val="0"/>
    </font>
    <font>
      <sz val="10"/>
      <name val="Arial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6"/>
      <name val="Times New Roman"/>
      <charset val="0"/>
    </font>
    <font>
      <sz val="12"/>
      <name val="宋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Arial"/>
      <charset val="0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2"/>
      <name val="楷体_GB2312"/>
      <charset val="134"/>
    </font>
    <font>
      <sz val="10"/>
      <name val="Times New Roman"/>
      <charset val="0"/>
    </font>
    <font>
      <sz val="18"/>
      <name val="方正小标宋简体"/>
      <charset val="134"/>
    </font>
    <font>
      <b/>
      <sz val="10"/>
      <name val="黑体"/>
      <charset val="134"/>
    </font>
    <font>
      <b/>
      <sz val="10"/>
      <name val="方正楷体"/>
      <charset val="134"/>
    </font>
    <font>
      <b/>
      <sz val="10"/>
      <name val="Arial"/>
      <charset val="0"/>
    </font>
    <font>
      <b/>
      <sz val="12"/>
      <name val="宋体"/>
      <charset val="134"/>
    </font>
    <font>
      <sz val="36"/>
      <color indexed="8"/>
      <name val="黑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charset val="0"/>
    </font>
    <font>
      <sz val="20"/>
      <name val="Arial"/>
      <charset val="0"/>
    </font>
    <font>
      <b/>
      <sz val="11"/>
      <color indexed="54"/>
      <name val="宋体"/>
      <charset val="134"/>
    </font>
    <font>
      <u/>
      <sz val="10"/>
      <color indexed="36"/>
      <name val="Arial"/>
      <charset val="0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0"/>
      <color indexed="12"/>
      <name val="Arial"/>
      <charset val="0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2"/>
      <name val="Times New Roman"/>
      <charset val="0"/>
    </font>
    <font>
      <b/>
      <sz val="18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</borders>
  <cellStyleXfs count="51">
    <xf numFmtId="0" fontId="0" fillId="0" borderId="0"/>
    <xf numFmtId="45" fontId="0" fillId="0" borderId="0"/>
    <xf numFmtId="0" fontId="8" fillId="2" borderId="0" applyNumberFormat="0" applyBorder="0" applyAlignment="0" applyProtection="0">
      <alignment vertical="center"/>
    </xf>
    <xf numFmtId="0" fontId="37" fillId="8" borderId="23" applyNumberFormat="0" applyAlignment="0" applyProtection="0">
      <alignment vertical="center"/>
    </xf>
    <xf numFmtId="176" fontId="0" fillId="0" borderId="0"/>
    <xf numFmtId="177" fontId="0" fillId="0" borderId="0"/>
    <xf numFmtId="0" fontId="8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8" fontId="0" fillId="0" borderId="0"/>
    <xf numFmtId="0" fontId="3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8" fillId="9" borderId="24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3" fillId="2" borderId="28" applyNumberFormat="0" applyAlignment="0" applyProtection="0">
      <alignment vertical="center"/>
    </xf>
    <xf numFmtId="0" fontId="35" fillId="2" borderId="23" applyNumberFormat="0" applyAlignment="0" applyProtection="0">
      <alignment vertical="center"/>
    </xf>
    <xf numFmtId="0" fontId="41" fillId="15" borderId="2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/>
    <xf numFmtId="0" fontId="6" fillId="0" borderId="0"/>
  </cellStyleXfs>
  <cellXfs count="217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NumberFormat="1" applyFont="1" applyFill="1" applyBorder="1" applyAlignment="1"/>
    <xf numFmtId="0" fontId="6" fillId="0" borderId="0" xfId="50" applyBorder="1" applyAlignment="1">
      <alignment vertical="center" wrapText="1"/>
    </xf>
    <xf numFmtId="0" fontId="6" fillId="0" borderId="0" xfId="50" applyAlignment="1">
      <alignment vertical="center" wrapText="1"/>
    </xf>
    <xf numFmtId="0" fontId="7" fillId="0" borderId="0" xfId="50" applyFont="1" applyAlignment="1">
      <alignment vertical="center"/>
    </xf>
    <xf numFmtId="0" fontId="7" fillId="0" borderId="0" xfId="50" applyFont="1" applyAlignment="1">
      <alignment vertical="center" wrapText="1"/>
    </xf>
    <xf numFmtId="0" fontId="3" fillId="0" borderId="0" xfId="50" applyFont="1" applyAlignment="1">
      <alignment horizontal="center" vertical="center" wrapText="1"/>
    </xf>
    <xf numFmtId="0" fontId="6" fillId="0" borderId="0" xfId="50" applyFont="1" applyAlignment="1">
      <alignment horizontal="center" vertical="center" wrapText="1"/>
    </xf>
    <xf numFmtId="0" fontId="6" fillId="0" borderId="6" xfId="50" applyBorder="1" applyAlignment="1">
      <alignment horizontal="center" vertical="center" wrapText="1"/>
    </xf>
    <xf numFmtId="0" fontId="6" fillId="0" borderId="7" xfId="50" applyBorder="1" applyAlignment="1">
      <alignment horizontal="center" vertical="center" wrapText="1"/>
    </xf>
    <xf numFmtId="0" fontId="6" fillId="0" borderId="1" xfId="50" applyBorder="1" applyAlignment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6" fillId="0" borderId="1" xfId="50" applyFont="1" applyBorder="1" applyAlignment="1">
      <alignment vertical="center" wrapText="1"/>
    </xf>
    <xf numFmtId="0" fontId="6" fillId="0" borderId="2" xfId="50" applyFont="1" applyBorder="1" applyAlignment="1">
      <alignment horizontal="left" vertical="center" wrapText="1"/>
    </xf>
    <xf numFmtId="0" fontId="6" fillId="0" borderId="5" xfId="50" applyFont="1" applyBorder="1" applyAlignment="1">
      <alignment horizontal="left" vertical="center" wrapText="1"/>
    </xf>
    <xf numFmtId="0" fontId="6" fillId="0" borderId="6" xfId="50" applyBorder="1" applyAlignment="1">
      <alignment horizontal="right" vertical="center" wrapText="1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6" fillId="0" borderId="13" xfId="50" applyFont="1" applyBorder="1" applyAlignment="1">
      <alignment vertical="center" wrapText="1"/>
    </xf>
    <xf numFmtId="0" fontId="6" fillId="0" borderId="2" xfId="50" applyBorder="1" applyAlignment="1">
      <alignment horizontal="right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50" applyFont="1" applyBorder="1" applyAlignment="1">
      <alignment horizontal="left" vertical="top" wrapText="1"/>
    </xf>
    <xf numFmtId="0" fontId="6" fillId="0" borderId="6" xfId="50" applyFont="1" applyBorder="1" applyAlignment="1">
      <alignment horizontal="left" vertical="top" wrapText="1"/>
    </xf>
    <xf numFmtId="0" fontId="6" fillId="0" borderId="7" xfId="50" applyFont="1" applyBorder="1" applyAlignment="1">
      <alignment horizontal="left" vertical="top" wrapText="1"/>
    </xf>
    <xf numFmtId="0" fontId="6" fillId="0" borderId="7" xfId="50" applyBorder="1" applyAlignment="1">
      <alignment horizontal="left" vertical="top" wrapText="1"/>
    </xf>
    <xf numFmtId="0" fontId="6" fillId="0" borderId="13" xfId="50" applyFont="1" applyBorder="1" applyAlignment="1">
      <alignment horizontal="center" vertical="center" wrapText="1"/>
    </xf>
    <xf numFmtId="0" fontId="2" fillId="0" borderId="13" xfId="50" applyFont="1" applyBorder="1" applyAlignment="1">
      <alignment horizontal="center" vertical="center" wrapText="1"/>
    </xf>
    <xf numFmtId="0" fontId="6" fillId="0" borderId="20" xfId="50" applyFont="1" applyBorder="1" applyAlignment="1">
      <alignment horizontal="center" vertical="center" wrapText="1"/>
    </xf>
    <xf numFmtId="0" fontId="2" fillId="0" borderId="1" xfId="50" applyFont="1" applyBorder="1" applyAlignment="1">
      <alignment vertical="center" wrapText="1"/>
    </xf>
    <xf numFmtId="0" fontId="6" fillId="0" borderId="1" xfId="50" applyBorder="1" applyAlignment="1">
      <alignment vertical="center" wrapText="1"/>
    </xf>
    <xf numFmtId="0" fontId="6" fillId="0" borderId="1" xfId="50" applyFont="1" applyBorder="1" applyAlignment="1">
      <alignment horizontal="left" vertical="center" wrapText="1"/>
    </xf>
    <xf numFmtId="0" fontId="6" fillId="0" borderId="21" xfId="50" applyFont="1" applyBorder="1" applyAlignment="1">
      <alignment horizontal="center" vertical="center" wrapText="1"/>
    </xf>
    <xf numFmtId="9" fontId="6" fillId="0" borderId="1" xfId="50" applyNumberFormat="1" applyBorder="1" applyAlignment="1">
      <alignment horizontal="left" vertical="center" wrapText="1"/>
    </xf>
    <xf numFmtId="31" fontId="6" fillId="0" borderId="1" xfId="50" applyNumberFormat="1" applyBorder="1" applyAlignment="1">
      <alignment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8" xfId="50" applyFont="1" applyBorder="1" applyAlignment="1">
      <alignment horizontal="left" vertical="center" wrapText="1"/>
    </xf>
    <xf numFmtId="0" fontId="6" fillId="0" borderId="5" xfId="50" applyFont="1" applyBorder="1" applyAlignment="1">
      <alignment horizontal="right" vertical="center" wrapText="1"/>
    </xf>
    <xf numFmtId="0" fontId="6" fillId="0" borderId="5" xfId="50" applyFont="1" applyBorder="1" applyAlignment="1">
      <alignment vertical="center" wrapText="1"/>
    </xf>
    <xf numFmtId="0" fontId="6" fillId="0" borderId="5" xfId="50" applyBorder="1" applyAlignment="1">
      <alignment vertical="center" wrapText="1"/>
    </xf>
    <xf numFmtId="0" fontId="6" fillId="0" borderId="8" xfId="50" applyBorder="1" applyAlignment="1">
      <alignment horizontal="right" vertical="center" wrapText="1"/>
    </xf>
    <xf numFmtId="0" fontId="6" fillId="0" borderId="9" xfId="50" applyBorder="1" applyAlignment="1">
      <alignment horizontal="right" vertical="center" wrapText="1"/>
    </xf>
    <xf numFmtId="0" fontId="6" fillId="0" borderId="8" xfId="50" applyBorder="1" applyAlignment="1">
      <alignment horizontal="left" vertical="top" wrapText="1"/>
    </xf>
    <xf numFmtId="0" fontId="9" fillId="0" borderId="0" xfId="0" applyFont="1"/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9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/>
    <xf numFmtId="0" fontId="0" fillId="0" borderId="1" xfId="0" applyFont="1" applyBorder="1"/>
    <xf numFmtId="0" fontId="9" fillId="0" borderId="1" xfId="0" applyFont="1" applyBorder="1" applyAlignment="1">
      <alignment shrinkToFi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/>
    <xf numFmtId="0" fontId="0" fillId="0" borderId="7" xfId="0" applyFont="1" applyBorder="1"/>
    <xf numFmtId="0" fontId="0" fillId="0" borderId="8" xfId="0" applyFont="1" applyBorder="1"/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13" fillId="0" borderId="0" xfId="0" applyFont="1" applyAlignment="1">
      <alignment horizontal="center"/>
    </xf>
    <xf numFmtId="0" fontId="4" fillId="0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Protection="1">
      <protection locked="0"/>
    </xf>
    <xf numFmtId="4" fontId="9" fillId="0" borderId="1" xfId="0" applyNumberFormat="1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4" fillId="0" borderId="1" xfId="0" applyFont="1" applyBorder="1" applyProtection="1">
      <protection locked="0"/>
    </xf>
    <xf numFmtId="0" fontId="9" fillId="0" borderId="1" xfId="0" applyFont="1" applyFill="1" applyBorder="1" applyAlignment="1">
      <alignment horizontal="right" vertical="center" shrinkToFit="1"/>
    </xf>
    <xf numFmtId="0" fontId="0" fillId="0" borderId="1" xfId="0" applyFont="1" applyFill="1" applyBorder="1"/>
    <xf numFmtId="0" fontId="2" fillId="0" borderId="1" xfId="0" applyFont="1" applyBorder="1" applyAlignment="1" applyProtection="1">
      <alignment wrapText="1"/>
      <protection locked="0"/>
    </xf>
    <xf numFmtId="0" fontId="1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Font="1" applyBorder="1"/>
    <xf numFmtId="0" fontId="3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5" fillId="0" borderId="2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5" fillId="2" borderId="6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/>
    <xf numFmtId="179" fontId="15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0" applyFont="1"/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1" xfId="0" applyFont="1" applyBorder="1"/>
    <xf numFmtId="179" fontId="2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26" fillId="0" borderId="0" xfId="0" applyFont="1"/>
    <xf numFmtId="0" fontId="27" fillId="0" borderId="0" xfId="0" applyFont="1"/>
    <xf numFmtId="0" fontId="28" fillId="0" borderId="0" xfId="0" applyFont="1" applyAlignment="1"/>
    <xf numFmtId="31" fontId="1" fillId="0" borderId="0" xfId="0" applyNumberFormat="1" applyFont="1" applyAlignment="1"/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31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 2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opLeftCell="A4" workbookViewId="0">
      <selection activeCell="G15" sqref="G15"/>
    </sheetView>
  </sheetViews>
  <sheetFormatPr defaultColWidth="9.14285714285714" defaultRowHeight="12.75" outlineLevelRow="7"/>
  <cols>
    <col min="1" max="1" width="9.14285714285714" style="1"/>
    <col min="2" max="2" width="6" style="1" customWidth="1"/>
    <col min="3" max="3" width="22.1428571428571" style="1" customWidth="1"/>
    <col min="4" max="4" width="9.14285714285714" style="1"/>
    <col min="5" max="5" width="15.1428571428571" style="1" customWidth="1"/>
    <col min="6" max="6" width="17" style="1" customWidth="1"/>
    <col min="7" max="7" width="9.14285714285714" style="1"/>
    <col min="8" max="8" width="13.7142857142857" style="1" customWidth="1"/>
    <col min="9" max="9" width="9.14285714285714" style="1"/>
    <col min="10" max="10" width="21.7142857142857" style="1"/>
    <col min="11" max="16384" width="9.14285714285714" style="1"/>
  </cols>
  <sheetData>
    <row r="1" ht="31.5" customHeight="1" spans="1:1">
      <c r="A1" s="204"/>
    </row>
    <row r="2" ht="86.25" customHeight="1" spans="1:10">
      <c r="A2" s="205" t="s">
        <v>0</v>
      </c>
      <c r="B2" s="205"/>
      <c r="C2" s="205"/>
      <c r="D2" s="205"/>
      <c r="E2" s="205"/>
      <c r="F2" s="205"/>
      <c r="G2" s="205"/>
      <c r="H2" s="205"/>
      <c r="I2" s="205"/>
      <c r="J2" s="205"/>
    </row>
    <row r="3" ht="23.25" customHeight="1"/>
    <row r="4" ht="47.25" customHeight="1" spans="3:10">
      <c r="C4" s="206" t="s">
        <v>1</v>
      </c>
      <c r="D4" s="206"/>
      <c r="E4" s="206"/>
      <c r="F4" s="207" t="s">
        <v>2</v>
      </c>
      <c r="G4" s="208"/>
      <c r="H4" s="208"/>
      <c r="I4" s="208"/>
      <c r="J4" s="208"/>
    </row>
    <row r="5" ht="51.75" customHeight="1" spans="3:7">
      <c r="C5" s="209" t="s">
        <v>3</v>
      </c>
      <c r="D5" s="209"/>
      <c r="E5" s="209"/>
      <c r="F5" s="210"/>
      <c r="G5" s="7" t="s">
        <v>4</v>
      </c>
    </row>
    <row r="6" ht="39" customHeight="1" spans="3:6">
      <c r="C6" s="211" t="s">
        <v>5</v>
      </c>
      <c r="D6" s="212"/>
      <c r="E6" s="212"/>
      <c r="F6" s="213">
        <v>43511</v>
      </c>
    </row>
    <row r="7" ht="127.5" customHeight="1" spans="1:10">
      <c r="A7" s="1" t="s">
        <v>6</v>
      </c>
      <c r="B7" s="214" t="s">
        <v>7</v>
      </c>
      <c r="C7" s="215"/>
      <c r="D7" s="214" t="s">
        <v>8</v>
      </c>
      <c r="E7" s="214"/>
      <c r="F7" s="214" t="s">
        <v>9</v>
      </c>
      <c r="G7" s="215"/>
      <c r="J7" s="216"/>
    </row>
    <row r="8" ht="24" customHeight="1" spans="3:9">
      <c r="C8" s="7" t="s">
        <v>10</v>
      </c>
      <c r="D8" s="214" t="s">
        <v>10</v>
      </c>
      <c r="E8" s="215"/>
      <c r="F8" s="214" t="s">
        <v>11</v>
      </c>
      <c r="G8" s="215"/>
      <c r="H8" s="215">
        <v>13546250870</v>
      </c>
      <c r="I8" s="215"/>
    </row>
  </sheetData>
  <mergeCells count="9">
    <mergeCell ref="A2:J2"/>
    <mergeCell ref="C4:E4"/>
    <mergeCell ref="C6:E6"/>
    <mergeCell ref="B7:C7"/>
    <mergeCell ref="D7:E7"/>
    <mergeCell ref="F7:G7"/>
    <mergeCell ref="D8:E8"/>
    <mergeCell ref="F8:G8"/>
    <mergeCell ref="H8:I8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F15" sqref="F15"/>
    </sheetView>
  </sheetViews>
  <sheetFormatPr defaultColWidth="9.14285714285714" defaultRowHeight="12.75"/>
  <cols>
    <col min="1" max="1" width="9.14285714285714" style="1"/>
    <col min="2" max="2" width="16.1428571428571" style="1" customWidth="1"/>
    <col min="3" max="3" width="17.2857142857143" style="1" customWidth="1"/>
    <col min="4" max="4" width="16.2857142857143" style="1" customWidth="1"/>
    <col min="5" max="5" width="14.4285714285714" style="1" customWidth="1"/>
    <col min="6" max="6" width="15.7142857142857" style="1" customWidth="1"/>
    <col min="7" max="7" width="15.2857142857143" style="1" customWidth="1"/>
    <col min="8" max="8" width="11.5714285714286" style="1" customWidth="1"/>
    <col min="9" max="9" width="13.7142857142857" style="1" customWidth="1"/>
    <col min="10" max="16384" width="9.14285714285714" style="1"/>
  </cols>
  <sheetData>
    <row r="1" ht="14.25" spans="1:1">
      <c r="A1" s="163" t="s">
        <v>12</v>
      </c>
    </row>
    <row r="2" ht="23.25" customHeight="1" spans="1:9">
      <c r="A2" s="172" t="s">
        <v>13</v>
      </c>
      <c r="B2" s="172"/>
      <c r="C2" s="172"/>
      <c r="D2" s="172"/>
      <c r="E2" s="172"/>
      <c r="F2" s="172"/>
      <c r="G2" s="172"/>
      <c r="H2" s="172"/>
      <c r="I2" s="172"/>
    </row>
    <row r="3" ht="18.75" customHeight="1" spans="1:9">
      <c r="A3" s="23" t="s">
        <v>14</v>
      </c>
      <c r="I3" s="200"/>
    </row>
    <row r="4" ht="29.25" customHeight="1" spans="1:9">
      <c r="A4" s="173" t="s">
        <v>15</v>
      </c>
      <c r="B4" s="174" t="s">
        <v>16</v>
      </c>
      <c r="C4" s="174" t="s">
        <v>17</v>
      </c>
      <c r="D4" s="174" t="s">
        <v>18</v>
      </c>
      <c r="E4" s="174" t="s">
        <v>19</v>
      </c>
      <c r="F4" s="174" t="s">
        <v>20</v>
      </c>
      <c r="G4" s="8" t="s">
        <v>21</v>
      </c>
      <c r="H4" s="8" t="s">
        <v>22</v>
      </c>
      <c r="I4" s="174" t="s">
        <v>23</v>
      </c>
    </row>
    <row r="5" ht="25.5" customHeight="1" spans="1:9">
      <c r="A5" s="175"/>
      <c r="B5" s="8" t="s">
        <v>4</v>
      </c>
      <c r="C5" s="217" t="s">
        <v>24</v>
      </c>
      <c r="D5" s="8" t="s">
        <v>10</v>
      </c>
      <c r="E5" s="8" t="s">
        <v>10</v>
      </c>
      <c r="F5" s="8" t="s">
        <v>11</v>
      </c>
      <c r="G5" s="27"/>
      <c r="H5" s="27"/>
      <c r="I5" s="27">
        <v>13546250870</v>
      </c>
    </row>
    <row r="6" ht="25" customHeight="1" spans="1:9">
      <c r="A6" s="176" t="s">
        <v>25</v>
      </c>
      <c r="B6" s="177" t="s">
        <v>26</v>
      </c>
      <c r="C6" s="177"/>
      <c r="D6" s="177" t="s">
        <v>27</v>
      </c>
      <c r="E6" s="177"/>
      <c r="F6" s="177" t="s">
        <v>28</v>
      </c>
      <c r="G6" s="177"/>
      <c r="H6" s="177" t="s">
        <v>29</v>
      </c>
      <c r="I6" s="201" t="s">
        <v>30</v>
      </c>
    </row>
    <row r="7" ht="24.95" customHeight="1" spans="1:9">
      <c r="A7" s="178"/>
      <c r="B7" s="179" t="s">
        <v>31</v>
      </c>
      <c r="C7" s="179">
        <v>26</v>
      </c>
      <c r="D7" s="179" t="s">
        <v>31</v>
      </c>
      <c r="E7" s="179">
        <v>14</v>
      </c>
      <c r="F7" s="179" t="s">
        <v>31</v>
      </c>
      <c r="G7" s="8"/>
      <c r="H7" s="180">
        <v>40</v>
      </c>
      <c r="I7" s="180">
        <v>49</v>
      </c>
    </row>
    <row r="8" ht="28.5" customHeight="1" spans="1:9">
      <c r="A8" s="178"/>
      <c r="B8" s="181" t="s">
        <v>32</v>
      </c>
      <c r="C8" s="179">
        <v>27</v>
      </c>
      <c r="D8" s="181" t="s">
        <v>32</v>
      </c>
      <c r="E8" s="179">
        <v>22</v>
      </c>
      <c r="F8" s="181" t="s">
        <v>32</v>
      </c>
      <c r="G8" s="8"/>
      <c r="H8" s="182"/>
      <c r="I8" s="182"/>
    </row>
    <row r="9" ht="24.95" customHeight="1" spans="1:9">
      <c r="A9" s="178"/>
      <c r="B9" s="8" t="s">
        <v>33</v>
      </c>
      <c r="C9" s="8"/>
      <c r="D9" s="183" t="s">
        <v>34</v>
      </c>
      <c r="E9" s="8"/>
      <c r="F9" s="184" t="s">
        <v>35</v>
      </c>
      <c r="G9" s="8"/>
      <c r="H9" s="182"/>
      <c r="I9" s="182"/>
    </row>
    <row r="10" ht="24.95" customHeight="1" spans="1:9">
      <c r="A10" s="178"/>
      <c r="B10" s="8" t="s">
        <v>36</v>
      </c>
      <c r="C10" s="8">
        <v>19</v>
      </c>
      <c r="D10" s="183" t="s">
        <v>37</v>
      </c>
      <c r="E10" s="8">
        <v>2</v>
      </c>
      <c r="F10" s="184" t="s">
        <v>38</v>
      </c>
      <c r="G10" s="8"/>
      <c r="H10" s="182"/>
      <c r="I10" s="182"/>
    </row>
    <row r="11" ht="27" customHeight="1" spans="1:9">
      <c r="A11" s="185"/>
      <c r="B11" s="8" t="s">
        <v>39</v>
      </c>
      <c r="C11" s="8">
        <v>8</v>
      </c>
      <c r="D11" s="183" t="s">
        <v>40</v>
      </c>
      <c r="E11" s="8">
        <v>2</v>
      </c>
      <c r="F11" s="183" t="s">
        <v>41</v>
      </c>
      <c r="G11" s="8"/>
      <c r="H11" s="186"/>
      <c r="I11" s="186"/>
    </row>
    <row r="12" ht="24.95" customHeight="1" spans="1:9">
      <c r="A12" s="177" t="s">
        <v>42</v>
      </c>
      <c r="B12" s="157" t="s">
        <v>43</v>
      </c>
      <c r="C12" s="187" t="s">
        <v>44</v>
      </c>
      <c r="D12" s="188"/>
      <c r="E12" s="187" t="s">
        <v>45</v>
      </c>
      <c r="F12" s="188"/>
      <c r="G12" s="189" t="s">
        <v>46</v>
      </c>
      <c r="H12" s="18">
        <v>8</v>
      </c>
      <c r="I12" s="202"/>
    </row>
    <row r="13" ht="24.95" customHeight="1" spans="1:9">
      <c r="A13" s="177"/>
      <c r="B13" s="8">
        <v>21</v>
      </c>
      <c r="C13" s="190">
        <v>0</v>
      </c>
      <c r="D13" s="191"/>
      <c r="E13" s="190">
        <v>13</v>
      </c>
      <c r="F13" s="191"/>
      <c r="G13" s="192"/>
      <c r="H13" s="20"/>
      <c r="I13" s="203"/>
    </row>
    <row r="14" ht="24.95" customHeight="1" spans="1:9">
      <c r="A14" s="177" t="s">
        <v>47</v>
      </c>
      <c r="B14" s="157" t="s">
        <v>43</v>
      </c>
      <c r="C14" s="157" t="s">
        <v>48</v>
      </c>
      <c r="D14" s="157" t="s">
        <v>49</v>
      </c>
      <c r="E14" s="157" t="s">
        <v>50</v>
      </c>
      <c r="F14" s="157" t="s">
        <v>51</v>
      </c>
      <c r="G14" s="157" t="s">
        <v>52</v>
      </c>
      <c r="H14" s="157" t="s">
        <v>53</v>
      </c>
      <c r="I14" s="157" t="s">
        <v>54</v>
      </c>
    </row>
    <row r="15" ht="24.95" customHeight="1" spans="1:9">
      <c r="A15" s="177"/>
      <c r="B15" s="8"/>
      <c r="C15" s="8"/>
      <c r="D15" s="8"/>
      <c r="E15" s="8"/>
      <c r="F15" s="8"/>
      <c r="G15" s="8"/>
      <c r="H15" s="8"/>
      <c r="I15" s="8"/>
    </row>
    <row r="16" ht="24.95" customHeight="1" spans="1:9">
      <c r="A16" s="177" t="s">
        <v>55</v>
      </c>
      <c r="B16" s="8" t="s">
        <v>43</v>
      </c>
      <c r="C16" s="8" t="s">
        <v>56</v>
      </c>
      <c r="D16" s="8" t="s">
        <v>57</v>
      </c>
      <c r="E16" s="8" t="s">
        <v>58</v>
      </c>
      <c r="F16" s="8" t="s">
        <v>59</v>
      </c>
      <c r="G16" s="8" t="s">
        <v>60</v>
      </c>
      <c r="H16" s="8" t="s">
        <v>61</v>
      </c>
      <c r="I16" s="8" t="s">
        <v>62</v>
      </c>
    </row>
    <row r="17" ht="24.95" customHeight="1" spans="1:9">
      <c r="A17" s="177"/>
      <c r="B17" s="8"/>
      <c r="C17" s="8"/>
      <c r="D17" s="8"/>
      <c r="E17" s="8"/>
      <c r="F17" s="8"/>
      <c r="G17" s="8"/>
      <c r="H17" s="8"/>
      <c r="I17" s="8"/>
    </row>
    <row r="18" ht="20.25" customHeight="1" spans="1:9">
      <c r="A18" s="177" t="s">
        <v>63</v>
      </c>
      <c r="B18" s="189" t="s">
        <v>64</v>
      </c>
      <c r="C18" s="189" t="s">
        <v>65</v>
      </c>
      <c r="D18" s="187" t="s">
        <v>66</v>
      </c>
      <c r="E18" s="188"/>
      <c r="F18" s="187" t="s">
        <v>67</v>
      </c>
      <c r="G18" s="188"/>
      <c r="H18" s="187" t="s">
        <v>68</v>
      </c>
      <c r="I18" s="188"/>
    </row>
    <row r="19" ht="19.5" customHeight="1" spans="1:9">
      <c r="A19" s="177"/>
      <c r="B19" s="192"/>
      <c r="C19" s="192"/>
      <c r="D19" s="157" t="s">
        <v>69</v>
      </c>
      <c r="E19" s="157" t="s">
        <v>70</v>
      </c>
      <c r="F19" s="157" t="s">
        <v>69</v>
      </c>
      <c r="G19" s="157" t="s">
        <v>70</v>
      </c>
      <c r="H19" s="157" t="s">
        <v>69</v>
      </c>
      <c r="I19" s="157" t="s">
        <v>70</v>
      </c>
    </row>
    <row r="20" ht="21" customHeight="1" spans="1:9">
      <c r="A20" s="177"/>
      <c r="B20" s="28"/>
      <c r="C20" s="28"/>
      <c r="D20" s="28"/>
      <c r="E20" s="28"/>
      <c r="F20" s="28"/>
      <c r="G20" s="28"/>
      <c r="H20" s="28"/>
      <c r="I20" s="28"/>
    </row>
    <row r="21" ht="27" customHeight="1" spans="1:9">
      <c r="A21" s="173" t="s">
        <v>71</v>
      </c>
      <c r="B21" s="193" t="s">
        <v>72</v>
      </c>
      <c r="C21" s="174" t="s">
        <v>73</v>
      </c>
      <c r="D21" s="174" t="s">
        <v>74</v>
      </c>
      <c r="E21" s="174" t="s">
        <v>75</v>
      </c>
      <c r="F21" s="174" t="s">
        <v>76</v>
      </c>
      <c r="G21" s="194" t="s">
        <v>77</v>
      </c>
      <c r="H21" s="8" t="s">
        <v>78</v>
      </c>
      <c r="I21" s="8" t="s">
        <v>79</v>
      </c>
    </row>
    <row r="22" ht="22.5" customHeight="1" spans="1:9">
      <c r="A22" s="195"/>
      <c r="B22" s="195"/>
      <c r="C22" s="174" t="s">
        <v>80</v>
      </c>
      <c r="D22" s="17">
        <v>0</v>
      </c>
      <c r="E22" s="196">
        <v>2</v>
      </c>
      <c r="F22" s="196">
        <v>0</v>
      </c>
      <c r="G22" s="197"/>
      <c r="H22" s="174" t="s">
        <v>80</v>
      </c>
      <c r="I22" s="17">
        <v>1580</v>
      </c>
    </row>
    <row r="23" ht="18" customHeight="1" spans="1:9">
      <c r="A23" s="198" t="s">
        <v>81</v>
      </c>
      <c r="B23" s="199"/>
      <c r="C23" s="199"/>
      <c r="D23" s="199"/>
      <c r="E23" s="199"/>
      <c r="F23" s="199"/>
      <c r="G23" s="199"/>
      <c r="H23" s="199"/>
      <c r="I23" s="199"/>
    </row>
  </sheetData>
  <mergeCells count="27">
    <mergeCell ref="A2:I2"/>
    <mergeCell ref="B6:C6"/>
    <mergeCell ref="D6:E6"/>
    <mergeCell ref="F6:G6"/>
    <mergeCell ref="C12:D12"/>
    <mergeCell ref="E12:F12"/>
    <mergeCell ref="C13:D13"/>
    <mergeCell ref="E13:F13"/>
    <mergeCell ref="D18:E18"/>
    <mergeCell ref="F18:G18"/>
    <mergeCell ref="H18:I18"/>
    <mergeCell ref="A23:I23"/>
    <mergeCell ref="A4:A5"/>
    <mergeCell ref="A6:A11"/>
    <mergeCell ref="A12:A13"/>
    <mergeCell ref="A14:A15"/>
    <mergeCell ref="A16:A17"/>
    <mergeCell ref="A18:A20"/>
    <mergeCell ref="A21:A22"/>
    <mergeCell ref="B18:B19"/>
    <mergeCell ref="B21:B22"/>
    <mergeCell ref="C18:C19"/>
    <mergeCell ref="G12:G13"/>
    <mergeCell ref="G21:G22"/>
    <mergeCell ref="H7:H11"/>
    <mergeCell ref="I7:I11"/>
    <mergeCell ref="H12:I13"/>
  </mergeCells>
  <pageMargins left="0.75" right="0.19" top="0.26" bottom="0.27" header="0.22" footer="0.17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E13" sqref="E13"/>
    </sheetView>
  </sheetViews>
  <sheetFormatPr defaultColWidth="9.14285714285714" defaultRowHeight="12.75"/>
  <cols>
    <col min="1" max="2" width="10.2857142857143" customWidth="1"/>
    <col min="3" max="3" width="11.2857142857143" customWidth="1"/>
    <col min="4" max="4" width="13" customWidth="1"/>
    <col min="5" max="5" width="10.5714285714286" customWidth="1"/>
    <col min="6" max="6" width="10.2857142857143" customWidth="1"/>
    <col min="7" max="7" width="10.1428571428571" customWidth="1"/>
    <col min="8" max="8" width="10.5714285714286" customWidth="1"/>
    <col min="9" max="9" width="10.1428571428571" customWidth="1"/>
    <col min="10" max="10" width="7.71428571428571" customWidth="1"/>
  </cols>
  <sheetData>
    <row r="1" ht="18" customHeight="1" spans="1:5">
      <c r="A1" s="7" t="s">
        <v>82</v>
      </c>
      <c r="B1" s="7"/>
      <c r="C1" s="163"/>
      <c r="D1" s="163"/>
      <c r="E1" s="163"/>
    </row>
    <row r="2" ht="20.25" spans="1:14">
      <c r="A2" s="142" t="s">
        <v>83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ht="21" customHeight="1" spans="1:12">
      <c r="A3" s="124" t="s">
        <v>84</v>
      </c>
      <c r="B3" s="124"/>
      <c r="C3" s="124"/>
      <c r="D3" s="124"/>
      <c r="E3" s="124"/>
      <c r="F3" s="143"/>
      <c r="G3" s="143"/>
      <c r="H3" s="143"/>
      <c r="I3" s="143"/>
      <c r="J3" s="143"/>
      <c r="K3" s="143"/>
      <c r="L3" s="89" t="s">
        <v>85</v>
      </c>
    </row>
    <row r="4" ht="24" customHeight="1" spans="1:14">
      <c r="A4" s="144" t="s">
        <v>86</v>
      </c>
      <c r="B4" s="144" t="s">
        <v>87</v>
      </c>
      <c r="C4" s="144" t="s">
        <v>88</v>
      </c>
      <c r="D4" s="144" t="s">
        <v>89</v>
      </c>
      <c r="E4" s="164" t="s">
        <v>90</v>
      </c>
      <c r="F4" s="165"/>
      <c r="G4" s="165"/>
      <c r="H4" s="165"/>
      <c r="I4" s="166"/>
      <c r="J4" s="164" t="s">
        <v>91</v>
      </c>
      <c r="K4" s="165"/>
      <c r="L4" s="165"/>
      <c r="M4" s="165"/>
      <c r="N4" s="166"/>
    </row>
    <row r="5" ht="24" customHeight="1" spans="1:14">
      <c r="A5" s="146"/>
      <c r="B5" s="146"/>
      <c r="C5" s="146"/>
      <c r="D5" s="146"/>
      <c r="E5" s="144" t="s">
        <v>92</v>
      </c>
      <c r="F5" s="164" t="s">
        <v>93</v>
      </c>
      <c r="G5" s="165"/>
      <c r="H5" s="166"/>
      <c r="I5" s="144" t="s">
        <v>94</v>
      </c>
      <c r="J5" s="144" t="s">
        <v>92</v>
      </c>
      <c r="K5" s="164" t="s">
        <v>93</v>
      </c>
      <c r="L5" s="165"/>
      <c r="M5" s="166"/>
      <c r="N5" s="144" t="s">
        <v>94</v>
      </c>
    </row>
    <row r="6" ht="28.5" customHeight="1" spans="1:14">
      <c r="A6" s="148"/>
      <c r="B6" s="148"/>
      <c r="C6" s="148"/>
      <c r="D6" s="148"/>
      <c r="E6" s="148"/>
      <c r="F6" s="150" t="s">
        <v>43</v>
      </c>
      <c r="G6" s="150" t="s">
        <v>95</v>
      </c>
      <c r="H6" s="150" t="s">
        <v>96</v>
      </c>
      <c r="I6" s="148"/>
      <c r="J6" s="148"/>
      <c r="K6" s="150" t="s">
        <v>43</v>
      </c>
      <c r="L6" s="150" t="s">
        <v>95</v>
      </c>
      <c r="M6" s="150" t="s">
        <v>96</v>
      </c>
      <c r="N6" s="148"/>
    </row>
    <row r="7" ht="24.95" customHeight="1" spans="1:14">
      <c r="A7" s="28"/>
      <c r="B7" s="28"/>
      <c r="C7" s="28"/>
      <c r="D7" s="28"/>
      <c r="E7" s="28"/>
      <c r="F7" s="167"/>
      <c r="G7" s="167"/>
      <c r="H7" s="167"/>
      <c r="I7" s="167"/>
      <c r="J7" s="167"/>
      <c r="K7" s="167"/>
      <c r="L7" s="112"/>
      <c r="M7" s="112"/>
      <c r="N7" s="112"/>
    </row>
    <row r="8" ht="24.95" customHeight="1" spans="1:14">
      <c r="A8" s="168"/>
      <c r="B8" s="168"/>
      <c r="C8" s="168"/>
      <c r="D8" s="168"/>
      <c r="E8" s="168"/>
      <c r="F8" s="167"/>
      <c r="G8" s="167"/>
      <c r="H8" s="167"/>
      <c r="I8" s="167"/>
      <c r="J8" s="167"/>
      <c r="K8" s="167"/>
      <c r="L8" s="112"/>
      <c r="M8" s="112"/>
      <c r="N8" s="112"/>
    </row>
    <row r="9" ht="24.95" customHeight="1" spans="1:14">
      <c r="A9" s="28"/>
      <c r="B9" s="28"/>
      <c r="C9" s="28"/>
      <c r="D9" s="28"/>
      <c r="E9" s="28"/>
      <c r="F9" s="167"/>
      <c r="G9" s="167"/>
      <c r="H9" s="167"/>
      <c r="I9" s="167"/>
      <c r="J9" s="167"/>
      <c r="K9" s="167"/>
      <c r="L9" s="112"/>
      <c r="M9" s="112"/>
      <c r="N9" s="112"/>
    </row>
    <row r="10" ht="24.95" customHeight="1" spans="1:14">
      <c r="A10" s="168"/>
      <c r="B10" s="168"/>
      <c r="C10" s="168"/>
      <c r="D10" s="168"/>
      <c r="E10" s="168"/>
      <c r="F10" s="167"/>
      <c r="G10" s="167"/>
      <c r="H10" s="167"/>
      <c r="I10" s="167"/>
      <c r="J10" s="167"/>
      <c r="K10" s="167"/>
      <c r="L10" s="112"/>
      <c r="M10" s="112"/>
      <c r="N10" s="112"/>
    </row>
    <row r="11" ht="24.95" customHeight="1" spans="1:14">
      <c r="A11" s="168"/>
      <c r="B11" s="168"/>
      <c r="C11" s="168"/>
      <c r="D11" s="168"/>
      <c r="E11" s="168"/>
      <c r="F11" s="167"/>
      <c r="G11" s="167"/>
      <c r="H11" s="167"/>
      <c r="I11" s="167"/>
      <c r="J11" s="167"/>
      <c r="K11" s="167"/>
      <c r="L11" s="112"/>
      <c r="M11" s="112"/>
      <c r="N11" s="112"/>
    </row>
    <row r="12" ht="24.95" customHeight="1" spans="1:14">
      <c r="A12" s="28"/>
      <c r="B12" s="28"/>
      <c r="C12" s="28"/>
      <c r="D12" s="28"/>
      <c r="E12" s="28"/>
      <c r="F12" s="169"/>
      <c r="G12" s="169"/>
      <c r="H12" s="169"/>
      <c r="I12" s="169"/>
      <c r="J12" s="169"/>
      <c r="K12" s="169"/>
      <c r="L12" s="112"/>
      <c r="M12" s="112"/>
      <c r="N12" s="112"/>
    </row>
    <row r="13" ht="24.95" customHeight="1" spans="1:14">
      <c r="A13" s="168"/>
      <c r="B13" s="168"/>
      <c r="C13" s="168"/>
      <c r="D13" s="168"/>
      <c r="E13" s="168"/>
      <c r="F13" s="169"/>
      <c r="G13" s="169"/>
      <c r="H13" s="169"/>
      <c r="I13" s="169"/>
      <c r="J13" s="169"/>
      <c r="K13" s="169"/>
      <c r="L13" s="112"/>
      <c r="M13" s="112"/>
      <c r="N13" s="112"/>
    </row>
    <row r="14" ht="24.95" customHeight="1" spans="1:14">
      <c r="A14" s="168"/>
      <c r="B14" s="168"/>
      <c r="C14" s="168"/>
      <c r="D14" s="168"/>
      <c r="E14" s="168"/>
      <c r="F14" s="169"/>
      <c r="G14" s="169"/>
      <c r="H14" s="169"/>
      <c r="I14" s="169"/>
      <c r="J14" s="169"/>
      <c r="K14" s="169"/>
      <c r="L14" s="112"/>
      <c r="M14" s="112"/>
      <c r="N14" s="112"/>
    </row>
    <row r="15" ht="21.75" customHeight="1" spans="1:12">
      <c r="A15" s="170" t="s">
        <v>97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</row>
    <row r="16" ht="38.25" customHeight="1" spans="1:14">
      <c r="A16" s="171" t="s">
        <v>98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</row>
    <row r="17" ht="16.5" customHeight="1" spans="1:14">
      <c r="A17" s="115" t="s">
        <v>99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</row>
    <row r="18" ht="20.25" customHeight="1" spans="1:14">
      <c r="A18" s="115" t="s">
        <v>100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</row>
    <row r="19" ht="19.5" customHeight="1" spans="1:14">
      <c r="A19" s="115" t="s">
        <v>101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</row>
  </sheetData>
  <mergeCells count="18">
    <mergeCell ref="A2:N2"/>
    <mergeCell ref="E4:I4"/>
    <mergeCell ref="J4:N4"/>
    <mergeCell ref="F5:H5"/>
    <mergeCell ref="K5:M5"/>
    <mergeCell ref="A15:L15"/>
    <mergeCell ref="A16:N16"/>
    <mergeCell ref="A17:N17"/>
    <mergeCell ref="A18:N18"/>
    <mergeCell ref="A19:N19"/>
    <mergeCell ref="A4:A6"/>
    <mergeCell ref="B4:B6"/>
    <mergeCell ref="C4:C6"/>
    <mergeCell ref="D4:D6"/>
    <mergeCell ref="E5:E6"/>
    <mergeCell ref="I5:I6"/>
    <mergeCell ref="J5:J6"/>
    <mergeCell ref="N5:N6"/>
  </mergeCells>
  <pageMargins left="0.48" right="0.17" top="0.93" bottom="0.23" header="0.16" footer="0.17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B12" sqref="B12"/>
    </sheetView>
  </sheetViews>
  <sheetFormatPr defaultColWidth="9.14285714285714" defaultRowHeight="12.75"/>
  <cols>
    <col min="1" max="1" width="14.7142857142857" customWidth="1"/>
    <col min="2" max="2" width="29.5714285714286" customWidth="1"/>
    <col min="3" max="4" width="13.7142857142857" customWidth="1"/>
    <col min="5" max="5" width="16" customWidth="1"/>
    <col min="6" max="6" width="13.2857142857143" customWidth="1"/>
    <col min="7" max="7" width="12.2857142857143" customWidth="1"/>
    <col min="8" max="8" width="11.4285714285714" customWidth="1"/>
    <col min="9" max="9" width="13.7142857142857" customWidth="1"/>
  </cols>
  <sheetData>
    <row r="1" ht="18" customHeight="1" spans="1:2">
      <c r="A1" s="7" t="s">
        <v>102</v>
      </c>
      <c r="B1" s="7"/>
    </row>
    <row r="2" ht="20.25" spans="1:9">
      <c r="A2" s="142" t="s">
        <v>103</v>
      </c>
      <c r="B2" s="142"/>
      <c r="C2" s="142"/>
      <c r="D2" s="142"/>
      <c r="E2" s="142"/>
      <c r="F2" s="142"/>
      <c r="G2" s="142"/>
      <c r="H2" s="142"/>
      <c r="I2" s="142"/>
    </row>
    <row r="3" ht="21" customHeight="1" spans="1:8">
      <c r="A3" s="124" t="s">
        <v>84</v>
      </c>
      <c r="B3" s="124"/>
      <c r="C3" s="143"/>
      <c r="D3" s="143"/>
      <c r="E3" s="143"/>
      <c r="F3" s="143"/>
      <c r="G3" s="143"/>
      <c r="H3" s="89" t="s">
        <v>85</v>
      </c>
    </row>
    <row r="4" ht="27.75" customHeight="1" spans="1:9">
      <c r="A4" s="144" t="s">
        <v>86</v>
      </c>
      <c r="B4" s="144" t="s">
        <v>104</v>
      </c>
      <c r="C4" s="145" t="s">
        <v>90</v>
      </c>
      <c r="D4" s="145"/>
      <c r="E4" s="145"/>
      <c r="F4" s="145"/>
      <c r="G4" s="145" t="s">
        <v>91</v>
      </c>
      <c r="H4" s="145"/>
      <c r="I4" s="145"/>
    </row>
    <row r="5" ht="24" customHeight="1" spans="1:9">
      <c r="A5" s="146"/>
      <c r="B5" s="146"/>
      <c r="C5" s="147" t="s">
        <v>93</v>
      </c>
      <c r="D5" s="145" t="s">
        <v>105</v>
      </c>
      <c r="E5" s="145"/>
      <c r="F5" s="144" t="s">
        <v>106</v>
      </c>
      <c r="G5" s="145" t="s">
        <v>93</v>
      </c>
      <c r="H5" s="145"/>
      <c r="I5" s="145"/>
    </row>
    <row r="6" ht="28.5" customHeight="1" spans="1:9">
      <c r="A6" s="148"/>
      <c r="B6" s="148"/>
      <c r="C6" s="149"/>
      <c r="D6" s="150" t="s">
        <v>107</v>
      </c>
      <c r="E6" s="150" t="s">
        <v>108</v>
      </c>
      <c r="F6" s="148"/>
      <c r="G6" s="150" t="s">
        <v>64</v>
      </c>
      <c r="H6" s="150" t="s">
        <v>109</v>
      </c>
      <c r="I6" s="150" t="s">
        <v>106</v>
      </c>
    </row>
    <row r="7" ht="28.5" customHeight="1" spans="1:9">
      <c r="A7" s="151">
        <v>1030146</v>
      </c>
      <c r="B7" s="151" t="s">
        <v>110</v>
      </c>
      <c r="C7" s="152"/>
      <c r="D7" s="152"/>
      <c r="E7" s="152"/>
      <c r="F7" s="152"/>
      <c r="G7" s="152"/>
      <c r="H7" s="152"/>
      <c r="I7" s="150"/>
    </row>
    <row r="8" ht="28.5" customHeight="1" spans="1:9">
      <c r="A8" s="151">
        <v>1030147</v>
      </c>
      <c r="B8" s="151" t="s">
        <v>111</v>
      </c>
      <c r="C8" s="152"/>
      <c r="D8" s="152"/>
      <c r="E8" s="152"/>
      <c r="F8" s="152"/>
      <c r="G8" s="152"/>
      <c r="H8" s="152"/>
      <c r="I8" s="150"/>
    </row>
    <row r="9" ht="31.5" customHeight="1" spans="1:9">
      <c r="A9" s="153">
        <v>103014801</v>
      </c>
      <c r="B9" s="154" t="s">
        <v>112</v>
      </c>
      <c r="C9" s="155"/>
      <c r="D9" s="155"/>
      <c r="E9" s="155"/>
      <c r="F9" s="155"/>
      <c r="G9" s="155"/>
      <c r="H9" s="156"/>
      <c r="I9" s="156"/>
    </row>
    <row r="10" ht="33.75" customHeight="1" spans="1:9">
      <c r="A10" s="153">
        <v>103014803</v>
      </c>
      <c r="B10" s="154" t="s">
        <v>113</v>
      </c>
      <c r="C10" s="155"/>
      <c r="D10" s="155"/>
      <c r="E10" s="155"/>
      <c r="F10" s="155"/>
      <c r="G10" s="155"/>
      <c r="H10" s="156"/>
      <c r="I10" s="156"/>
    </row>
    <row r="11" ht="30.75" customHeight="1" spans="1:9">
      <c r="A11" s="153">
        <v>103014898</v>
      </c>
      <c r="B11" s="157" t="s">
        <v>114</v>
      </c>
      <c r="C11" s="155"/>
      <c r="D11" s="155"/>
      <c r="E11" s="155"/>
      <c r="F11" s="155"/>
      <c r="G11" s="155"/>
      <c r="H11" s="156"/>
      <c r="I11" s="156"/>
    </row>
    <row r="12" ht="28.5" customHeight="1" spans="1:9">
      <c r="A12" s="153">
        <v>1030156</v>
      </c>
      <c r="B12" s="154" t="s">
        <v>115</v>
      </c>
      <c r="C12" s="155"/>
      <c r="D12" s="155"/>
      <c r="E12" s="155"/>
      <c r="F12" s="155"/>
      <c r="G12" s="155"/>
      <c r="H12" s="156"/>
      <c r="I12" s="156"/>
    </row>
    <row r="13" ht="28.5" customHeight="1" spans="1:9">
      <c r="A13" s="153"/>
      <c r="B13" s="158"/>
      <c r="C13" s="155"/>
      <c r="D13" s="155"/>
      <c r="E13" s="155"/>
      <c r="F13" s="155"/>
      <c r="G13" s="155"/>
      <c r="H13" s="156"/>
      <c r="I13" s="156"/>
    </row>
    <row r="14" ht="28.5" customHeight="1" spans="1:9">
      <c r="A14" s="153"/>
      <c r="B14" s="153" t="s">
        <v>116</v>
      </c>
      <c r="C14" s="155"/>
      <c r="D14" s="155"/>
      <c r="E14" s="155"/>
      <c r="F14" s="155"/>
      <c r="G14" s="155"/>
      <c r="H14" s="156"/>
      <c r="I14" s="156"/>
    </row>
    <row r="15" ht="28.5" customHeight="1" spans="1:9">
      <c r="A15" s="153"/>
      <c r="B15" s="153" t="s">
        <v>116</v>
      </c>
      <c r="C15" s="155"/>
      <c r="D15" s="155"/>
      <c r="E15" s="155"/>
      <c r="F15" s="155"/>
      <c r="G15" s="155"/>
      <c r="H15" s="156"/>
      <c r="I15" s="156"/>
    </row>
    <row r="16" ht="24.95" customHeight="1" spans="1:9">
      <c r="A16" s="159"/>
      <c r="B16" s="159"/>
      <c r="C16" s="160"/>
      <c r="D16" s="160"/>
      <c r="E16" s="160"/>
      <c r="F16" s="160"/>
      <c r="G16" s="160"/>
      <c r="H16" s="156"/>
      <c r="I16" s="156"/>
    </row>
    <row r="17" ht="24.95" customHeight="1" spans="1:9">
      <c r="A17" s="159"/>
      <c r="B17" s="159"/>
      <c r="C17" s="160"/>
      <c r="D17" s="160"/>
      <c r="E17" s="160"/>
      <c r="F17" s="160"/>
      <c r="G17" s="160"/>
      <c r="H17" s="156"/>
      <c r="I17" s="156"/>
    </row>
    <row r="18" ht="24.95" customHeight="1" spans="1:9">
      <c r="A18" s="159"/>
      <c r="B18" s="159"/>
      <c r="C18" s="160"/>
      <c r="D18" s="160"/>
      <c r="E18" s="160"/>
      <c r="F18" s="160"/>
      <c r="G18" s="160"/>
      <c r="H18" s="156"/>
      <c r="I18" s="156"/>
    </row>
    <row r="19" ht="21.75" customHeight="1" spans="1:8">
      <c r="A19" s="161" t="s">
        <v>117</v>
      </c>
      <c r="B19" s="161"/>
      <c r="C19" s="161"/>
      <c r="D19" s="161"/>
      <c r="E19" s="161"/>
      <c r="F19" s="161"/>
      <c r="G19" s="161"/>
      <c r="H19" s="161"/>
    </row>
    <row r="20" ht="22.5" customHeight="1" spans="1:9">
      <c r="A20" s="115" t="s">
        <v>118</v>
      </c>
      <c r="B20" s="115"/>
      <c r="C20" s="115"/>
      <c r="D20" s="115"/>
      <c r="E20" s="115"/>
      <c r="F20" s="115"/>
      <c r="G20" s="115"/>
      <c r="H20" s="115"/>
      <c r="I20" s="115"/>
    </row>
    <row r="21" ht="18" customHeight="1" spans="1:15">
      <c r="A21" s="162" t="s">
        <v>119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</row>
  </sheetData>
  <mergeCells count="12">
    <mergeCell ref="A2:I2"/>
    <mergeCell ref="C4:F4"/>
    <mergeCell ref="G4:I4"/>
    <mergeCell ref="D5:E5"/>
    <mergeCell ref="G5:I5"/>
    <mergeCell ref="A19:H19"/>
    <mergeCell ref="A20:I20"/>
    <mergeCell ref="A21:I21"/>
    <mergeCell ref="A4:A6"/>
    <mergeCell ref="B4:B6"/>
    <mergeCell ref="C5:C6"/>
    <mergeCell ref="F5:F6"/>
  </mergeCells>
  <pageMargins left="0.67" right="0.17" top="0.46" bottom="0.34" header="0.16" footer="0.23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zoomScale="120" zoomScaleNormal="120" topLeftCell="D4" workbookViewId="0">
      <selection activeCell="F10" sqref="F10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3.4285714285714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89" t="s">
        <v>120</v>
      </c>
    </row>
    <row r="2" ht="21" customHeight="1" spans="1:6">
      <c r="A2" s="123" t="s">
        <v>121</v>
      </c>
      <c r="B2" s="123"/>
      <c r="C2" s="123"/>
      <c r="D2" s="123"/>
      <c r="E2" s="123"/>
      <c r="F2" s="123"/>
    </row>
    <row r="3" ht="18" customHeight="1" spans="1:6">
      <c r="A3" s="124" t="s">
        <v>84</v>
      </c>
      <c r="C3" s="125"/>
      <c r="F3" s="89" t="s">
        <v>85</v>
      </c>
    </row>
    <row r="4" s="122" customFormat="1" ht="25.5" customHeight="1" spans="1:6">
      <c r="A4" s="126" t="s">
        <v>122</v>
      </c>
      <c r="B4" s="126" t="s">
        <v>123</v>
      </c>
      <c r="C4" s="126" t="s">
        <v>124</v>
      </c>
      <c r="D4" s="126" t="s">
        <v>123</v>
      </c>
      <c r="E4" s="126" t="s">
        <v>123</v>
      </c>
      <c r="F4" s="126" t="s">
        <v>123</v>
      </c>
    </row>
    <row r="5" s="122" customFormat="1" ht="21.95" customHeight="1" spans="1:6">
      <c r="A5" s="126" t="s">
        <v>125</v>
      </c>
      <c r="B5" s="126" t="s">
        <v>126</v>
      </c>
      <c r="C5" s="126" t="s">
        <v>127</v>
      </c>
      <c r="D5" s="126" t="s">
        <v>126</v>
      </c>
      <c r="E5" s="126" t="s">
        <v>128</v>
      </c>
      <c r="F5" s="126" t="s">
        <v>126</v>
      </c>
    </row>
    <row r="6" s="122" customFormat="1" ht="21.95" customHeight="1" spans="1:6">
      <c r="A6" s="127" t="s">
        <v>129</v>
      </c>
      <c r="B6" s="128">
        <v>8571600</v>
      </c>
      <c r="C6" s="129" t="s">
        <v>130</v>
      </c>
      <c r="D6" s="128">
        <v>7021600</v>
      </c>
      <c r="E6" s="129" t="s">
        <v>131</v>
      </c>
      <c r="F6" s="128"/>
    </row>
    <row r="7" s="122" customFormat="1" ht="21.95" customHeight="1" spans="1:6">
      <c r="A7" s="130" t="s">
        <v>132</v>
      </c>
      <c r="B7" s="128"/>
      <c r="C7" s="129" t="s">
        <v>133</v>
      </c>
      <c r="D7" s="131">
        <f t="shared" ref="D6:D25" si="0">SUM(C7:C7)</f>
        <v>0</v>
      </c>
      <c r="E7" s="129" t="s">
        <v>134</v>
      </c>
      <c r="F7" s="131">
        <v>1350000</v>
      </c>
    </row>
    <row r="8" s="122" customFormat="1" ht="21.95" customHeight="1" spans="1:6">
      <c r="A8" s="127" t="s">
        <v>135</v>
      </c>
      <c r="B8" s="131" t="s">
        <v>123</v>
      </c>
      <c r="C8" s="129" t="s">
        <v>136</v>
      </c>
      <c r="D8" s="131">
        <f t="shared" si="0"/>
        <v>0</v>
      </c>
      <c r="E8" s="129" t="s">
        <v>137</v>
      </c>
      <c r="F8" s="132"/>
    </row>
    <row r="9" s="122" customFormat="1" ht="21.95" customHeight="1" spans="1:6">
      <c r="A9" s="127" t="s">
        <v>138</v>
      </c>
      <c r="B9" s="131" t="s">
        <v>123</v>
      </c>
      <c r="C9" s="129" t="s">
        <v>139</v>
      </c>
      <c r="D9" s="128">
        <f t="shared" si="0"/>
        <v>0</v>
      </c>
      <c r="E9" s="129" t="s">
        <v>140</v>
      </c>
      <c r="F9" s="128"/>
    </row>
    <row r="10" s="122" customFormat="1" ht="21.95" customHeight="1" spans="1:6">
      <c r="A10" s="127" t="s">
        <v>141</v>
      </c>
      <c r="B10" s="131" t="s">
        <v>123</v>
      </c>
      <c r="C10" s="129" t="s">
        <v>142</v>
      </c>
      <c r="D10" s="128">
        <f t="shared" si="0"/>
        <v>0</v>
      </c>
      <c r="E10" s="129" t="s">
        <v>143</v>
      </c>
      <c r="F10" s="128"/>
    </row>
    <row r="11" s="122" customFormat="1" ht="26.25" customHeight="1" spans="1:6">
      <c r="A11" s="133"/>
      <c r="B11" s="131" t="s">
        <v>123</v>
      </c>
      <c r="C11" s="129" t="s">
        <v>144</v>
      </c>
      <c r="D11" s="128">
        <f t="shared" si="0"/>
        <v>0</v>
      </c>
      <c r="E11" s="129" t="s">
        <v>143</v>
      </c>
      <c r="F11" s="128"/>
    </row>
    <row r="12" s="122" customFormat="1" ht="21.95" customHeight="1" spans="1:6">
      <c r="A12" s="127"/>
      <c r="B12" s="131" t="s">
        <v>123</v>
      </c>
      <c r="C12" s="129" t="s">
        <v>145</v>
      </c>
      <c r="D12" s="128">
        <f t="shared" si="0"/>
        <v>0</v>
      </c>
      <c r="E12" s="126" t="s">
        <v>116</v>
      </c>
      <c r="F12" s="131" t="s">
        <v>123</v>
      </c>
    </row>
    <row r="13" s="122" customFormat="1" ht="21.95" customHeight="1" spans="1:6">
      <c r="A13" s="127"/>
      <c r="B13" s="131" t="s">
        <v>123</v>
      </c>
      <c r="C13" s="129" t="s">
        <v>146</v>
      </c>
      <c r="D13" s="128">
        <f t="shared" si="0"/>
        <v>0</v>
      </c>
      <c r="E13" s="129" t="s">
        <v>147</v>
      </c>
      <c r="F13" s="131" t="s">
        <v>123</v>
      </c>
    </row>
    <row r="14" s="122" customFormat="1" ht="21.95" customHeight="1" spans="1:6">
      <c r="A14" s="134"/>
      <c r="B14" s="126"/>
      <c r="C14" s="129" t="s">
        <v>148</v>
      </c>
      <c r="D14" s="128">
        <v>200000</v>
      </c>
      <c r="E14" s="129" t="s">
        <v>149</v>
      </c>
      <c r="F14" s="131" t="s">
        <v>123</v>
      </c>
    </row>
    <row r="15" s="122" customFormat="1" ht="21.95" customHeight="1" spans="1:6">
      <c r="A15" s="135"/>
      <c r="B15" s="126"/>
      <c r="C15" s="129" t="s">
        <v>150</v>
      </c>
      <c r="D15" s="128">
        <f t="shared" si="0"/>
        <v>0</v>
      </c>
      <c r="E15" s="129" t="s">
        <v>151</v>
      </c>
      <c r="F15" s="131" t="s">
        <v>123</v>
      </c>
    </row>
    <row r="16" s="122" customFormat="1" ht="21.95" customHeight="1" spans="1:6">
      <c r="A16" s="135"/>
      <c r="B16" s="131" t="s">
        <v>123</v>
      </c>
      <c r="C16" s="129" t="s">
        <v>152</v>
      </c>
      <c r="D16" s="128">
        <v>1350000</v>
      </c>
      <c r="E16" s="126" t="s">
        <v>116</v>
      </c>
      <c r="F16" s="126"/>
    </row>
    <row r="17" s="122" customFormat="1" ht="21.95" customHeight="1" spans="1:6">
      <c r="A17" s="136"/>
      <c r="B17" s="131" t="s">
        <v>123</v>
      </c>
      <c r="C17" s="129" t="s">
        <v>153</v>
      </c>
      <c r="D17" s="128">
        <f t="shared" si="0"/>
        <v>0</v>
      </c>
      <c r="E17" s="134" t="s">
        <v>154</v>
      </c>
      <c r="F17" s="126">
        <f>SUM(F7:F16)</f>
        <v>1350000</v>
      </c>
    </row>
    <row r="18" s="122" customFormat="1" ht="21.95" customHeight="1" spans="1:6">
      <c r="A18" s="135"/>
      <c r="B18" s="131" t="s">
        <v>123</v>
      </c>
      <c r="C18" s="137" t="s">
        <v>155</v>
      </c>
      <c r="D18" s="128">
        <f t="shared" si="0"/>
        <v>0</v>
      </c>
      <c r="E18" s="129" t="s">
        <v>156</v>
      </c>
      <c r="F18" s="126"/>
    </row>
    <row r="19" s="122" customFormat="1" ht="21.95" customHeight="1" spans="1:6">
      <c r="A19" s="135"/>
      <c r="B19" s="131" t="s">
        <v>123</v>
      </c>
      <c r="C19" s="129" t="s">
        <v>157</v>
      </c>
      <c r="D19" s="128">
        <f t="shared" si="0"/>
        <v>0</v>
      </c>
      <c r="E19" s="129" t="s">
        <v>158</v>
      </c>
      <c r="F19" s="126">
        <v>3936500</v>
      </c>
    </row>
    <row r="20" s="122" customFormat="1" ht="21.95" customHeight="1" spans="1:6">
      <c r="A20" s="135"/>
      <c r="B20" s="131" t="s">
        <v>123</v>
      </c>
      <c r="C20" s="129" t="s">
        <v>159</v>
      </c>
      <c r="D20" s="128">
        <f t="shared" si="0"/>
        <v>0</v>
      </c>
      <c r="E20" s="129" t="s">
        <v>160</v>
      </c>
      <c r="F20" s="126">
        <v>1202100</v>
      </c>
    </row>
    <row r="21" s="122" customFormat="1" ht="21.95" customHeight="1" spans="1:6">
      <c r="A21" s="129" t="s">
        <v>123</v>
      </c>
      <c r="B21" s="131" t="s">
        <v>123</v>
      </c>
      <c r="C21" s="129" t="s">
        <v>161</v>
      </c>
      <c r="D21" s="131">
        <f t="shared" si="0"/>
        <v>0</v>
      </c>
      <c r="E21" s="129" t="s">
        <v>162</v>
      </c>
      <c r="F21" s="126">
        <v>1625100</v>
      </c>
    </row>
    <row r="22" s="122" customFormat="1" ht="21.95" customHeight="1" spans="1:6">
      <c r="A22" s="129" t="s">
        <v>123</v>
      </c>
      <c r="B22" s="131" t="s">
        <v>123</v>
      </c>
      <c r="C22" s="129" t="s">
        <v>163</v>
      </c>
      <c r="D22" s="131">
        <f t="shared" si="0"/>
        <v>0</v>
      </c>
      <c r="E22" s="129" t="s">
        <v>164</v>
      </c>
      <c r="F22" s="126"/>
    </row>
    <row r="23" s="122" customFormat="1" ht="21.95" customHeight="1" spans="1:6">
      <c r="A23" s="129" t="s">
        <v>123</v>
      </c>
      <c r="B23" s="131" t="s">
        <v>123</v>
      </c>
      <c r="C23" s="129" t="s">
        <v>165</v>
      </c>
      <c r="D23" s="131">
        <f t="shared" si="0"/>
        <v>0</v>
      </c>
      <c r="E23" s="129" t="s">
        <v>166</v>
      </c>
      <c r="F23" s="126">
        <v>1807900</v>
      </c>
    </row>
    <row r="24" s="122" customFormat="1" ht="21.95" customHeight="1" spans="1:6">
      <c r="A24" s="129"/>
      <c r="B24" s="131"/>
      <c r="C24" s="129" t="s">
        <v>167</v>
      </c>
      <c r="D24" s="131">
        <f t="shared" si="0"/>
        <v>0</v>
      </c>
      <c r="E24" s="129" t="s">
        <v>168</v>
      </c>
      <c r="F24" s="126"/>
    </row>
    <row r="25" s="122" customFormat="1" ht="21.95" customHeight="1" spans="1:6">
      <c r="A25" s="134" t="s">
        <v>169</v>
      </c>
      <c r="B25" s="128">
        <f>SUM(B6:B24)</f>
        <v>8571600</v>
      </c>
      <c r="C25" s="138" t="s">
        <v>170</v>
      </c>
      <c r="D25" s="138">
        <f>SUM(D6:D24)</f>
        <v>8571600</v>
      </c>
      <c r="E25" s="134" t="s">
        <v>92</v>
      </c>
      <c r="F25" s="128">
        <f>SUM(F18:F24)</f>
        <v>8571600</v>
      </c>
    </row>
    <row r="26" ht="15.4" customHeight="1" spans="1:6">
      <c r="A26" s="139"/>
      <c r="B26" s="139"/>
      <c r="C26" s="139" t="s">
        <v>123</v>
      </c>
      <c r="D26" s="140" t="s">
        <v>123</v>
      </c>
      <c r="E26" s="139" t="s">
        <v>123</v>
      </c>
      <c r="F26" s="140" t="s">
        <v>123</v>
      </c>
    </row>
    <row r="27" spans="1:6">
      <c r="A27" s="141"/>
      <c r="B27" s="141"/>
      <c r="C27" s="141"/>
      <c r="D27" s="141"/>
      <c r="E27" s="141"/>
      <c r="F27" s="141"/>
    </row>
    <row r="28" ht="14.25" spans="3:3">
      <c r="C28" s="125"/>
    </row>
  </sheetData>
  <mergeCells count="4">
    <mergeCell ref="A2:F2"/>
    <mergeCell ref="A4:B4"/>
    <mergeCell ref="C4:F4"/>
    <mergeCell ref="A26:B26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pane xSplit="1" ySplit="5" topLeftCell="E6" activePane="bottomRight" state="frozen"/>
      <selection/>
      <selection pane="topRight"/>
      <selection pane="bottomLeft"/>
      <selection pane="bottomRight" activeCell="A10" sqref="$A10:$XFD10"/>
    </sheetView>
  </sheetViews>
  <sheetFormatPr defaultColWidth="9.14285714285714" defaultRowHeight="12.75"/>
  <cols>
    <col min="1" max="1" width="11.1428571428571" customWidth="1"/>
    <col min="3" max="3" width="15.5714285714286" customWidth="1"/>
    <col min="4" max="4" width="8.57142857142857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9" customWidth="1"/>
    <col min="12" max="12" width="9.14285714285714" customWidth="1"/>
    <col min="13" max="13" width="9.28571428571429" customWidth="1"/>
    <col min="14" max="15" width="8.71428571428571" customWidth="1"/>
  </cols>
  <sheetData>
    <row r="1" ht="30" customHeight="1" spans="1:2">
      <c r="A1" s="89" t="s">
        <v>171</v>
      </c>
      <c r="B1" s="89"/>
    </row>
    <row r="2" ht="28.5" customHeight="1" spans="1:15">
      <c r="A2" s="102" t="s">
        <v>172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ht="21.75" customHeight="1" spans="1:14">
      <c r="A3" s="89" t="s">
        <v>173</v>
      </c>
      <c r="B3" s="89"/>
      <c r="E3" s="103"/>
      <c r="F3" s="103"/>
      <c r="G3" s="103"/>
      <c r="H3" s="103"/>
      <c r="I3" s="103"/>
      <c r="J3" s="103"/>
      <c r="K3" s="89"/>
      <c r="N3" s="89" t="s">
        <v>85</v>
      </c>
    </row>
    <row r="4" ht="23.25" customHeight="1" spans="1:15">
      <c r="A4" s="104" t="s">
        <v>174</v>
      </c>
      <c r="B4" s="104" t="s">
        <v>175</v>
      </c>
      <c r="C4" s="104" t="s">
        <v>176</v>
      </c>
      <c r="D4" s="105" t="s">
        <v>158</v>
      </c>
      <c r="E4" s="106"/>
      <c r="F4" s="106"/>
      <c r="G4" s="106"/>
      <c r="H4" s="106"/>
      <c r="I4" s="106"/>
      <c r="J4" s="106"/>
      <c r="K4" s="110" t="s">
        <v>160</v>
      </c>
      <c r="L4" s="110"/>
      <c r="M4" s="110"/>
      <c r="N4" s="110"/>
      <c r="O4" s="110"/>
    </row>
    <row r="5" ht="44.25" customHeight="1" spans="1:15">
      <c r="A5" s="109"/>
      <c r="B5" s="109"/>
      <c r="C5" s="109"/>
      <c r="D5" s="110" t="s">
        <v>43</v>
      </c>
      <c r="E5" s="110" t="s">
        <v>177</v>
      </c>
      <c r="F5" s="110" t="s">
        <v>178</v>
      </c>
      <c r="G5" s="110" t="s">
        <v>179</v>
      </c>
      <c r="H5" s="110" t="s">
        <v>180</v>
      </c>
      <c r="I5" s="110" t="s">
        <v>181</v>
      </c>
      <c r="J5" s="110" t="s">
        <v>182</v>
      </c>
      <c r="K5" s="110" t="s">
        <v>43</v>
      </c>
      <c r="L5" s="110" t="s">
        <v>183</v>
      </c>
      <c r="M5" s="110" t="s">
        <v>184</v>
      </c>
      <c r="N5" s="110" t="s">
        <v>185</v>
      </c>
      <c r="O5" s="110" t="s">
        <v>186</v>
      </c>
    </row>
    <row r="6" ht="24.95" customHeight="1" spans="1:15">
      <c r="A6" s="111">
        <v>2010301</v>
      </c>
      <c r="B6" s="97" t="s">
        <v>187</v>
      </c>
      <c r="C6" s="112">
        <f>D6+K6+'经济分类（3）'!L6+'经济分类（4）'!J6+'经济分类（5）'!K6+'经济分类（7）'!C6+'经济分类（7）'!F6</f>
        <v>5683100</v>
      </c>
      <c r="D6" s="112">
        <f>E6+F6+G6+H6+I6+J6</f>
        <v>3936500</v>
      </c>
      <c r="E6" s="112">
        <v>1863840</v>
      </c>
      <c r="F6" s="112">
        <v>1446160</v>
      </c>
      <c r="G6" s="112">
        <v>155320</v>
      </c>
      <c r="H6" s="112"/>
      <c r="I6" s="112">
        <v>471180</v>
      </c>
      <c r="J6" s="112"/>
      <c r="K6" s="109">
        <f>L6+M6+N6+O6+'经济分类（2）'!C6+'经济分类（2）'!D6+'经济分类（2）'!E6+'经济分类（2）'!F6+'经济分类（2）'!G6+'经济分类（2）'!H6+'经济分类（2）'!I6+'经济分类（2）'!J6+'经济分类（2）'!K6+'经济分类（2）'!L6+'经济分类（2）'!M6+'经济分类（2）'!N6+'经济分类（2）'!O6+'经济分类（3）'!C6+'经济分类（3）'!D6+'经济分类（3）'!E6+'经济分类（3）'!F6+'经济分类（3）'!G6+'经济分类（3）'!H6+'经济分类（3）'!I6+'经济分类（3）'!J6+'经济分类（3）'!K6</f>
        <v>1002100</v>
      </c>
      <c r="L6" s="121">
        <v>280600</v>
      </c>
      <c r="M6" s="121">
        <v>200000</v>
      </c>
      <c r="N6" s="109"/>
      <c r="O6" s="109"/>
    </row>
    <row r="7" ht="24.95" customHeight="1" spans="1:15">
      <c r="A7" s="111">
        <v>2013301</v>
      </c>
      <c r="B7" s="97" t="s">
        <v>187</v>
      </c>
      <c r="C7" s="112">
        <f>D7+K7+'经济分类（3）'!L7+'经济分类（4）'!J7+'经济分类（5）'!K7+'经济分类（7）'!C7+'经济分类（7）'!F7</f>
        <v>88500</v>
      </c>
      <c r="D7" s="112">
        <f t="shared" ref="D7:D18" si="0">E7+F7+G7+H7+I7+J7</f>
        <v>0</v>
      </c>
      <c r="E7" s="112"/>
      <c r="F7" s="112"/>
      <c r="G7" s="112"/>
      <c r="H7" s="112"/>
      <c r="I7" s="112"/>
      <c r="J7" s="112"/>
      <c r="K7" s="109">
        <f>L7+M7+N7+O7+'经济分类（2）'!C7+'经济分类（2）'!D7+'经济分类（2）'!E7+'经济分类（2）'!F7+'经济分类（2）'!G7+'经济分类（2）'!H7+'经济分类（2）'!I7+'经济分类（2）'!J7+'经济分类（2）'!K7+'经济分类（2）'!L7+'经济分类（2）'!M7+'经济分类（2）'!N7+'经济分类（2）'!O7+'经济分类（3）'!C7+'经济分类（3）'!D7+'经济分类（3）'!E7+'经济分类（3）'!F7+'经济分类（3）'!G7+'经济分类（3）'!H7+'经济分类（3）'!I7+'经济分类（3）'!J7+'经济分类（3）'!K7</f>
        <v>0</v>
      </c>
      <c r="L7" s="112"/>
      <c r="M7" s="112"/>
      <c r="N7" s="112"/>
      <c r="O7" s="112"/>
    </row>
    <row r="8" ht="24.95" customHeight="1" spans="1:15">
      <c r="A8" s="111">
        <v>2130104</v>
      </c>
      <c r="B8" s="97" t="s">
        <v>187</v>
      </c>
      <c r="C8" s="112">
        <f>D8+K8+'经济分类（3）'!L8+'经济分类（4）'!J8+'经济分类（5）'!K8+'经济分类（7）'!C8+'经济分类（7）'!F8</f>
        <v>0</v>
      </c>
      <c r="D8" s="112">
        <f t="shared" si="0"/>
        <v>0</v>
      </c>
      <c r="E8" s="112"/>
      <c r="F8" s="112"/>
      <c r="G8" s="112"/>
      <c r="H8" s="112"/>
      <c r="I8" s="112"/>
      <c r="J8" s="112"/>
      <c r="K8" s="109">
        <f>L8+M8+N8+O8+'经济分类（2）'!C8+'经济分类（2）'!D8+'经济分类（2）'!E8+'经济分类（2）'!F8+'经济分类（2）'!G8+'经济分类（2）'!H8+'经济分类（2）'!I8+'经济分类（2）'!J8+'经济分类（2）'!K8+'经济分类（2）'!L8+'经济分类（2）'!M8+'经济分类（2）'!N8+'经济分类（2）'!O8+'经济分类（3）'!C8+'经济分类（3）'!D8+'经济分类（3）'!E8+'经济分类（3）'!F8+'经济分类（3）'!G8+'经济分类（3）'!H8+'经济分类（3）'!I8+'经济分类（3）'!J8+'经济分类（3）'!K8</f>
        <v>0</v>
      </c>
      <c r="L8" s="112"/>
      <c r="M8" s="112"/>
      <c r="N8" s="112"/>
      <c r="O8" s="112"/>
    </row>
    <row r="9" ht="24.95" customHeight="1" spans="1:15">
      <c r="A9" s="111">
        <v>2130599</v>
      </c>
      <c r="B9" s="97" t="s">
        <v>187</v>
      </c>
      <c r="C9" s="112">
        <f>D9+K9+'经济分类（3）'!L9+'经济分类（4）'!J9+'经济分类（5）'!K9+'经济分类（7）'!C9+'经济分类（7）'!F9</f>
        <v>1250000</v>
      </c>
      <c r="D9" s="112">
        <f t="shared" si="0"/>
        <v>0</v>
      </c>
      <c r="E9" s="112"/>
      <c r="F9" s="112"/>
      <c r="G9" s="112"/>
      <c r="H9" s="112"/>
      <c r="I9" s="112"/>
      <c r="J9" s="112"/>
      <c r="K9" s="109">
        <f>L9+M9+N9+O9+'经济分类（2）'!C9+'经济分类（2）'!D9+'经济分类（2）'!E9+'经济分类（2）'!F9+'经济分类（2）'!G9+'经济分类（2）'!H9+'经济分类（2）'!I9+'经济分类（2）'!J9+'经济分类（2）'!K9+'经济分类（2）'!L9+'经济分类（2）'!M9+'经济分类（2）'!N9+'经济分类（2）'!O9+'经济分类（3）'!C9+'经济分类（3）'!D9+'经济分类（3）'!E9+'经济分类（3）'!F9+'经济分类（3）'!G9+'经济分类（3）'!H9+'经济分类（3）'!I9+'经济分类（3）'!J9+'经济分类（3）'!K9</f>
        <v>0</v>
      </c>
      <c r="L9" s="112"/>
      <c r="M9" s="112"/>
      <c r="N9" s="112"/>
      <c r="O9" s="112"/>
    </row>
    <row r="10" ht="24.95" customHeight="1" spans="1:15">
      <c r="A10" s="111">
        <v>2110402</v>
      </c>
      <c r="B10" s="97" t="s">
        <v>187</v>
      </c>
      <c r="C10" s="112">
        <f>D10+K10+'经济分类（3）'!L10+'经济分类（4）'!J10+'经济分类（5）'!K10+'经济分类（7）'!C10+'经济分类（7）'!F10</f>
        <v>200000</v>
      </c>
      <c r="D10" s="112">
        <f t="shared" si="0"/>
        <v>0</v>
      </c>
      <c r="E10" s="112"/>
      <c r="F10" s="112"/>
      <c r="G10" s="112"/>
      <c r="H10" s="112"/>
      <c r="I10" s="112"/>
      <c r="J10" s="112"/>
      <c r="K10" s="109">
        <f>L10+M10+N10+O10+'经济分类（2）'!C10+'经济分类（2）'!D10+'经济分类（2）'!E10+'经济分类（2）'!F10+'经济分类（2）'!G10+'经济分类（2）'!H10+'经济分类（2）'!I10+'经济分类（2）'!J10+'经济分类（2）'!K10+'经济分类（2）'!L10+'经济分类（2）'!M10+'经济分类（2）'!N10+'经济分类（2）'!O10+'经济分类（3）'!C10+'经济分类（3）'!D10+'经济分类（3）'!E10+'经济分类（3）'!F10+'经济分类（3）'!G10+'经济分类（3）'!H10+'经济分类（3）'!I10+'经济分类（3）'!J10+'经济分类（3）'!K10</f>
        <v>200000</v>
      </c>
      <c r="L10" s="112"/>
      <c r="M10" s="112"/>
      <c r="N10" s="112"/>
      <c r="O10" s="112"/>
    </row>
    <row r="11" ht="24.95" customHeight="1" spans="1:15">
      <c r="A11" s="111">
        <v>2130504</v>
      </c>
      <c r="B11" s="97" t="s">
        <v>187</v>
      </c>
      <c r="C11" s="112">
        <f>D11+K11+'经济分类（3）'!L11+'经济分类（4）'!J11+'经济分类（5）'!K11+'经济分类（7）'!C11+'经济分类（7）'!F11</f>
        <v>1350000</v>
      </c>
      <c r="D11" s="112">
        <f t="shared" si="0"/>
        <v>0</v>
      </c>
      <c r="E11" s="112"/>
      <c r="F11" s="112"/>
      <c r="G11" s="112"/>
      <c r="H11" s="112"/>
      <c r="I11" s="112"/>
      <c r="J11" s="112"/>
      <c r="K11" s="109">
        <f>L11+M11+N11+O11+'经济分类（2）'!C11+'经济分类（2）'!D11+'经济分类（2）'!E11+'经济分类（2）'!F11+'经济分类（2）'!G11+'经济分类（2）'!H11+'经济分类（2）'!I11+'经济分类（2）'!J11+'经济分类（2）'!K11+'经济分类（2）'!L11+'经济分类（2）'!M11+'经济分类（2）'!N11+'经济分类（2）'!O11+'经济分类（3）'!C11+'经济分类（3）'!D11+'经济分类（3）'!E11+'经济分类（3）'!F11+'经济分类（3）'!G11+'经济分类（3）'!H11+'经济分类（3）'!I11+'经济分类（3）'!J11+'经济分类（3）'!K11</f>
        <v>0</v>
      </c>
      <c r="L11" s="112"/>
      <c r="M11" s="112"/>
      <c r="N11" s="112"/>
      <c r="O11" s="112"/>
    </row>
    <row r="12" ht="24.95" customHeight="1" spans="1:15">
      <c r="A12" s="111"/>
      <c r="B12" s="111"/>
      <c r="C12" s="112">
        <f>D12+K12+'经济分类（3）'!L12+'经济分类（4）'!J12+'经济分类（5）'!K12+'经济分类（7）'!C12+'经济分类（7）'!F12</f>
        <v>0</v>
      </c>
      <c r="D12" s="112">
        <f t="shared" si="0"/>
        <v>0</v>
      </c>
      <c r="E12" s="112"/>
      <c r="F12" s="112"/>
      <c r="G12" s="112"/>
      <c r="H12" s="112"/>
      <c r="I12" s="112"/>
      <c r="J12" s="112"/>
      <c r="K12" s="109">
        <f>L12+M12+N12+O12+'经济分类（2）'!C12+'经济分类（2）'!D12+'经济分类（2）'!E12+'经济分类（2）'!F12+'经济分类（2）'!G12+'经济分类（2）'!H12+'经济分类（2）'!I12+'经济分类（2）'!J12+'经济分类（2）'!K12+'经济分类（2）'!L12+'经济分类（2）'!M12+'经济分类（2）'!N12+'经济分类（2）'!O12+'经济分类（3）'!C12+'经济分类（3）'!D12+'经济分类（3）'!E12+'经济分类（3）'!F12+'经济分类（3）'!G12+'经济分类（3）'!H12+'经济分类（3）'!I12+'经济分类（3）'!J12+'经济分类（3）'!K12</f>
        <v>0</v>
      </c>
      <c r="L12" s="112"/>
      <c r="M12" s="112"/>
      <c r="N12" s="112"/>
      <c r="O12" s="112"/>
    </row>
    <row r="13" ht="24.95" customHeight="1" spans="1:15">
      <c r="A13" s="111"/>
      <c r="B13" s="111"/>
      <c r="C13" s="112">
        <f>D13+K13+'经济分类（3）'!L13+'经济分类（4）'!J13+'经济分类（5）'!K13+'经济分类（7）'!C13+'经济分类（7）'!F13</f>
        <v>0</v>
      </c>
      <c r="D13" s="112">
        <f t="shared" si="0"/>
        <v>0</v>
      </c>
      <c r="E13" s="112"/>
      <c r="F13" s="112"/>
      <c r="G13" s="112"/>
      <c r="H13" s="112"/>
      <c r="I13" s="112"/>
      <c r="J13" s="112"/>
      <c r="K13" s="109">
        <f>L13+M13+N13+O13+'经济分类（2）'!C13+'经济分类（2）'!D13+'经济分类（2）'!E13+'经济分类（2）'!F13+'经济分类（2）'!G13+'经济分类（2）'!H13+'经济分类（2）'!I13+'经济分类（2）'!J13+'经济分类（2）'!K13+'经济分类（2）'!L13+'经济分类（2）'!M13+'经济分类（2）'!N13+'经济分类（2）'!O13+'经济分类（3）'!C13+'经济分类（3）'!D13+'经济分类（3）'!E13+'经济分类（3）'!F13+'经济分类（3）'!G13+'经济分类（3）'!H13+'经济分类（3）'!I13+'经济分类（3）'!J13+'经济分类（3）'!K13</f>
        <v>0</v>
      </c>
      <c r="L13" s="112"/>
      <c r="M13" s="112"/>
      <c r="N13" s="112"/>
      <c r="O13" s="112"/>
    </row>
    <row r="14" ht="24.95" customHeight="1" spans="1:15">
      <c r="A14" s="113"/>
      <c r="B14" s="113"/>
      <c r="C14" s="112">
        <f>D14+K14+'经济分类（3）'!L14+'经济分类（4）'!J14+'经济分类（5）'!K14+'经济分类（7）'!C14+'经济分类（7）'!F14</f>
        <v>0</v>
      </c>
      <c r="D14" s="112">
        <f t="shared" si="0"/>
        <v>0</v>
      </c>
      <c r="E14" s="112"/>
      <c r="F14" s="112"/>
      <c r="G14" s="112"/>
      <c r="H14" s="112"/>
      <c r="I14" s="112"/>
      <c r="J14" s="112"/>
      <c r="K14" s="109">
        <f>L14+M14+N14+O14+'经济分类（2）'!C14+'经济分类（2）'!D14+'经济分类（2）'!E14+'经济分类（2）'!F14+'经济分类（2）'!G14+'经济分类（2）'!H14+'经济分类（2）'!I14+'经济分类（2）'!J14+'经济分类（2）'!K14+'经济分类（2）'!L14+'经济分类（2）'!M14+'经济分类（2）'!N14+'经济分类（2）'!O14+'经济分类（3）'!C14+'经济分类（3）'!D14+'经济分类（3）'!E14+'经济分类（3）'!F14+'经济分类（3）'!G14+'经济分类（3）'!H14+'经济分类（3）'!I14+'经济分类（3）'!J14+'经济分类（3）'!K14</f>
        <v>0</v>
      </c>
      <c r="L14" s="112"/>
      <c r="M14" s="112"/>
      <c r="N14" s="112"/>
      <c r="O14" s="112"/>
    </row>
    <row r="15" ht="24.95" customHeight="1" spans="1:15">
      <c r="A15" s="113"/>
      <c r="B15" s="113"/>
      <c r="C15" s="112">
        <f>D15+K15+'经济分类（3）'!L15+'经济分类（4）'!J15+'经济分类（5）'!K15+'经济分类（7）'!C15+'经济分类（7）'!F15</f>
        <v>0</v>
      </c>
      <c r="D15" s="112">
        <f t="shared" si="0"/>
        <v>0</v>
      </c>
      <c r="E15" s="112"/>
      <c r="F15" s="112"/>
      <c r="G15" s="112"/>
      <c r="H15" s="112"/>
      <c r="I15" s="112"/>
      <c r="J15" s="112"/>
      <c r="K15" s="109">
        <f>L15+M15+N15+O15+'经济分类（2）'!C15+'经济分类（2）'!D15+'经济分类（2）'!E15+'经济分类（2）'!F15+'经济分类（2）'!G15+'经济分类（2）'!H15+'经济分类（2）'!I15+'经济分类（2）'!J15+'经济分类（2）'!K15+'经济分类（2）'!L15+'经济分类（2）'!M15+'经济分类（2）'!N15+'经济分类（2）'!O15+'经济分类（3）'!C15+'经济分类（3）'!D15+'经济分类（3）'!E15+'经济分类（3）'!F15+'经济分类（3）'!G15+'经济分类（3）'!H15+'经济分类（3）'!I15+'经济分类（3）'!J15+'经济分类（3）'!K15</f>
        <v>0</v>
      </c>
      <c r="L15" s="112"/>
      <c r="M15" s="112"/>
      <c r="N15" s="112"/>
      <c r="O15" s="112"/>
    </row>
    <row r="16" ht="24.95" customHeight="1" spans="1:15">
      <c r="A16" s="113"/>
      <c r="B16" s="113"/>
      <c r="C16" s="112">
        <f>D16+K16+'经济分类（3）'!L16+'经济分类（4）'!J16+'经济分类（5）'!K16+'经济分类（7）'!C16+'经济分类（7）'!F16</f>
        <v>0</v>
      </c>
      <c r="D16" s="112">
        <f t="shared" si="0"/>
        <v>0</v>
      </c>
      <c r="E16" s="112"/>
      <c r="F16" s="112"/>
      <c r="G16" s="112"/>
      <c r="H16" s="112"/>
      <c r="I16" s="112"/>
      <c r="J16" s="112"/>
      <c r="K16" s="109">
        <f>L16+M16+N16+O16+'经济分类（2）'!C16+'经济分类（2）'!D16+'经济分类（2）'!E16+'经济分类（2）'!F16+'经济分类（2）'!G16+'经济分类（2）'!H16+'经济分类（2）'!I16+'经济分类（2）'!J16+'经济分类（2）'!K16+'经济分类（2）'!L16+'经济分类（2）'!M16+'经济分类（2）'!N16+'经济分类（2）'!O16+'经济分类（3）'!C16+'经济分类（3）'!D16+'经济分类（3）'!E16+'经济分类（3）'!F16+'经济分类（3）'!G16+'经济分类（3）'!H16+'经济分类（3）'!I16+'经济分类（3）'!J16+'经济分类（3）'!K16</f>
        <v>0</v>
      </c>
      <c r="L16" s="112"/>
      <c r="M16" s="112"/>
      <c r="N16" s="112"/>
      <c r="O16" s="112"/>
    </row>
    <row r="17" ht="24.95" customHeight="1" spans="1:15">
      <c r="A17" s="113"/>
      <c r="B17" s="113"/>
      <c r="C17" s="112">
        <f>D17+K17+'经济分类（3）'!L17+'经济分类（4）'!J17+'经济分类（5）'!K17+'经济分类（7）'!C17+'经济分类（7）'!F17</f>
        <v>0</v>
      </c>
      <c r="D17" s="112">
        <f t="shared" si="0"/>
        <v>0</v>
      </c>
      <c r="E17" s="112"/>
      <c r="F17" s="112"/>
      <c r="G17" s="112"/>
      <c r="H17" s="112"/>
      <c r="I17" s="112"/>
      <c r="J17" s="112"/>
      <c r="K17" s="109">
        <f>L17+M17+N17+O17+'经济分类（2）'!C17+'经济分类（2）'!D17+'经济分类（2）'!E17+'经济分类（2）'!F17+'经济分类（2）'!G17+'经济分类（2）'!H17+'经济分类（2）'!I17+'经济分类（2）'!J17+'经济分类（2）'!K17+'经济分类（2）'!L17+'经济分类（2）'!M17+'经济分类（2）'!N17+'经济分类（2）'!O17+'经济分类（3）'!C17+'经济分类（3）'!D17+'经济分类（3）'!E17+'经济分类（3）'!F17+'经济分类（3）'!G17+'经济分类（3）'!H17+'经济分类（3）'!I17+'经济分类（3）'!J17+'经济分类（3）'!K17</f>
        <v>0</v>
      </c>
      <c r="L17" s="112"/>
      <c r="M17" s="112"/>
      <c r="N17" s="112"/>
      <c r="O17" s="112"/>
    </row>
    <row r="18" ht="24.95" customHeight="1" spans="1:15">
      <c r="A18" s="114" t="s">
        <v>188</v>
      </c>
      <c r="B18" s="114"/>
      <c r="C18" s="112">
        <f>SUM(C6:C17)</f>
        <v>8571600</v>
      </c>
      <c r="D18" s="112">
        <f>SUM(D6:D17)</f>
        <v>3936500</v>
      </c>
      <c r="E18" s="112">
        <f t="shared" ref="E18:O18" si="1">SUM(E6:E17)</f>
        <v>1863840</v>
      </c>
      <c r="F18" s="112">
        <f t="shared" si="1"/>
        <v>1446160</v>
      </c>
      <c r="G18" s="112">
        <f t="shared" si="1"/>
        <v>155320</v>
      </c>
      <c r="H18" s="112">
        <f t="shared" si="1"/>
        <v>0</v>
      </c>
      <c r="I18" s="112">
        <f t="shared" si="1"/>
        <v>471180</v>
      </c>
      <c r="J18" s="112">
        <f t="shared" si="1"/>
        <v>0</v>
      </c>
      <c r="K18" s="109">
        <f t="shared" si="1"/>
        <v>1202100</v>
      </c>
      <c r="L18" s="112">
        <f t="shared" si="1"/>
        <v>280600</v>
      </c>
      <c r="M18" s="112">
        <f t="shared" si="1"/>
        <v>200000</v>
      </c>
      <c r="N18" s="112">
        <f t="shared" si="1"/>
        <v>0</v>
      </c>
      <c r="O18" s="112">
        <f t="shared" si="1"/>
        <v>0</v>
      </c>
    </row>
    <row r="20" spans="1:10">
      <c r="A20" s="115" t="s">
        <v>189</v>
      </c>
      <c r="B20" s="115"/>
      <c r="C20" s="115"/>
      <c r="D20" s="115"/>
      <c r="E20" s="115"/>
      <c r="F20" s="115"/>
      <c r="G20" s="115"/>
      <c r="H20" s="115"/>
      <c r="I20" s="115"/>
      <c r="J20" s="115"/>
    </row>
    <row r="21" ht="17.25" customHeight="1" spans="1:10">
      <c r="A21" s="115" t="s">
        <v>190</v>
      </c>
      <c r="B21" s="115"/>
      <c r="C21" s="115"/>
      <c r="D21" s="115"/>
      <c r="E21" s="115"/>
      <c r="F21" s="115"/>
      <c r="G21" s="115"/>
      <c r="H21" s="115"/>
      <c r="I21" s="115"/>
      <c r="J21" s="115"/>
    </row>
  </sheetData>
  <mergeCells count="9">
    <mergeCell ref="A2:O2"/>
    <mergeCell ref="E3:J3"/>
    <mergeCell ref="D4:J4"/>
    <mergeCell ref="K4:O4"/>
    <mergeCell ref="A20:J20"/>
    <mergeCell ref="A21:J21"/>
    <mergeCell ref="A4:A5"/>
    <mergeCell ref="B4:B5"/>
    <mergeCell ref="C4:C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pane xSplit="1" ySplit="6" topLeftCell="F7" activePane="bottomRight" state="frozen"/>
      <selection/>
      <selection pane="topRight"/>
      <selection pane="bottomLeft"/>
      <selection pane="bottomRight" activeCell="A10" sqref="$A10:$XFD10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6.71428571428571" customWidth="1"/>
    <col min="9" max="9" width="13.4285714285714" customWidth="1"/>
    <col min="10" max="12" width="7.71428571428571" customWidth="1"/>
    <col min="13" max="13" width="10" customWidth="1"/>
    <col min="14" max="14" width="11.5714285714286" customWidth="1"/>
    <col min="15" max="15" width="13.1428571428571" customWidth="1"/>
  </cols>
  <sheetData>
    <row r="1" ht="22.5" customHeight="1" spans="1:2">
      <c r="A1" s="89" t="s">
        <v>171</v>
      </c>
      <c r="B1" s="89"/>
    </row>
    <row r="2" ht="24" customHeight="1" spans="1:16">
      <c r="A2" s="102" t="s">
        <v>191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16"/>
    </row>
    <row r="3" ht="17.25" customHeight="1" spans="1:15">
      <c r="A3" s="89" t="s">
        <v>173</v>
      </c>
      <c r="B3" s="89"/>
      <c r="D3" s="103"/>
      <c r="E3" s="103"/>
      <c r="F3" s="103"/>
      <c r="G3" s="103"/>
      <c r="H3" s="89"/>
      <c r="O3" s="89" t="s">
        <v>85</v>
      </c>
    </row>
    <row r="4" ht="23.25" customHeight="1" spans="1:15">
      <c r="A4" s="104" t="s">
        <v>174</v>
      </c>
      <c r="B4" s="104" t="s">
        <v>175</v>
      </c>
      <c r="C4" s="107" t="s">
        <v>160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0"/>
    </row>
    <row r="5" ht="23.25" customHeight="1" spans="1:15">
      <c r="A5" s="109"/>
      <c r="B5" s="109"/>
      <c r="C5" s="110" t="s">
        <v>192</v>
      </c>
      <c r="D5" s="110" t="s">
        <v>193</v>
      </c>
      <c r="E5" s="110" t="s">
        <v>194</v>
      </c>
      <c r="F5" s="110" t="s">
        <v>195</v>
      </c>
      <c r="G5" s="110" t="s">
        <v>196</v>
      </c>
      <c r="H5" s="110" t="s">
        <v>197</v>
      </c>
      <c r="I5" s="110" t="s">
        <v>198</v>
      </c>
      <c r="J5" s="110" t="s">
        <v>199</v>
      </c>
      <c r="K5" s="110" t="s">
        <v>200</v>
      </c>
      <c r="L5" s="110" t="s">
        <v>201</v>
      </c>
      <c r="M5" s="110" t="s">
        <v>202</v>
      </c>
      <c r="N5" s="110" t="s">
        <v>203</v>
      </c>
      <c r="O5" s="110" t="s">
        <v>204</v>
      </c>
    </row>
    <row r="6" ht="37.5" customHeight="1" spans="1:15">
      <c r="A6" s="111">
        <v>2010301</v>
      </c>
      <c r="B6" s="97" t="s">
        <v>187</v>
      </c>
      <c r="C6" s="109">
        <v>10000</v>
      </c>
      <c r="D6" s="109">
        <v>50000</v>
      </c>
      <c r="E6" s="109">
        <v>10000</v>
      </c>
      <c r="F6" s="109">
        <v>80000</v>
      </c>
      <c r="G6" s="109"/>
      <c r="H6" s="109">
        <v>25000</v>
      </c>
      <c r="I6" s="109">
        <v>100000</v>
      </c>
      <c r="J6" s="109"/>
      <c r="K6" s="109">
        <v>30000</v>
      </c>
      <c r="L6" s="109">
        <v>10000</v>
      </c>
      <c r="M6" s="109"/>
      <c r="N6" s="109"/>
      <c r="O6" s="109"/>
    </row>
    <row r="7" ht="24.95" customHeight="1" spans="1:15">
      <c r="A7" s="111">
        <v>2013301</v>
      </c>
      <c r="B7" s="97" t="s">
        <v>187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</row>
    <row r="8" ht="24.95" customHeight="1" spans="1:15">
      <c r="A8" s="111">
        <v>2130104</v>
      </c>
      <c r="B8" s="97" t="s">
        <v>187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</row>
    <row r="9" ht="24.95" customHeight="1" spans="1:15">
      <c r="A9" s="111">
        <v>2130599</v>
      </c>
      <c r="B9" s="97" t="s">
        <v>187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</row>
    <row r="10" ht="24.95" customHeight="1" spans="1:15">
      <c r="A10" s="111">
        <v>2110402</v>
      </c>
      <c r="B10" s="97" t="s">
        <v>187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</row>
    <row r="11" ht="24.95" customHeight="1" spans="1:15">
      <c r="A11" s="111">
        <v>2130504</v>
      </c>
      <c r="B11" s="97" t="s">
        <v>187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</row>
    <row r="12" ht="24.95" customHeight="1" spans="1:15">
      <c r="A12" s="111"/>
      <c r="B12" s="111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  <row r="13" ht="24.95" customHeight="1" spans="1:15">
      <c r="A13" s="111"/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</row>
    <row r="14" ht="24.95" customHeight="1" spans="1:15">
      <c r="A14" s="113"/>
      <c r="B14" s="113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</row>
    <row r="15" ht="24.95" customHeight="1" spans="1:15">
      <c r="A15" s="113"/>
      <c r="B15" s="113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</row>
    <row r="16" ht="24.95" customHeight="1" spans="1:15">
      <c r="A16" s="113"/>
      <c r="B16" s="113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</row>
    <row r="17" ht="24.95" customHeight="1" spans="1:15">
      <c r="A17" s="113"/>
      <c r="B17" s="113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</row>
    <row r="18" ht="24.95" customHeight="1" spans="1:15">
      <c r="A18" s="114" t="s">
        <v>188</v>
      </c>
      <c r="B18" s="114"/>
      <c r="C18" s="112">
        <f>SUM(C6:C17)</f>
        <v>10000</v>
      </c>
      <c r="D18" s="112">
        <f t="shared" ref="D18:I18" si="0">SUM(D6:D17)</f>
        <v>50000</v>
      </c>
      <c r="E18" s="112">
        <f t="shared" si="0"/>
        <v>10000</v>
      </c>
      <c r="F18" s="112">
        <f t="shared" si="0"/>
        <v>80000</v>
      </c>
      <c r="G18" s="112">
        <f t="shared" si="0"/>
        <v>0</v>
      </c>
      <c r="H18" s="112">
        <f t="shared" si="0"/>
        <v>25000</v>
      </c>
      <c r="I18" s="112">
        <f t="shared" si="0"/>
        <v>100000</v>
      </c>
      <c r="J18" s="112"/>
      <c r="K18" s="112"/>
      <c r="L18" s="112"/>
      <c r="M18" s="112"/>
      <c r="N18" s="112"/>
      <c r="O18" s="112"/>
    </row>
    <row r="20" spans="1:11">
      <c r="A20" s="115" t="s">
        <v>189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</row>
    <row r="21" ht="23.25" customHeight="1" spans="1:15">
      <c r="A21" s="115" t="s">
        <v>205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8"/>
      <c r="M21" s="118"/>
      <c r="N21" s="118"/>
      <c r="O21" s="118"/>
    </row>
  </sheetData>
  <mergeCells count="7">
    <mergeCell ref="A2:O2"/>
    <mergeCell ref="D3:G3"/>
    <mergeCell ref="C4:O4"/>
    <mergeCell ref="A20:K20"/>
    <mergeCell ref="A21:K21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D10" sqref="D10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8.28571428571429" customWidth="1"/>
    <col min="9" max="9" width="13.4285714285714" customWidth="1"/>
    <col min="10" max="10" width="9.42857142857143" customWidth="1"/>
    <col min="11" max="11" width="9.71428571428571" customWidth="1"/>
    <col min="12" max="12" width="7.71428571428571" customWidth="1"/>
    <col min="13" max="13" width="8.28571428571429" customWidth="1"/>
    <col min="14" max="14" width="9.42857142857143" customWidth="1"/>
    <col min="15" max="15" width="11.2857142857143" customWidth="1"/>
  </cols>
  <sheetData>
    <row r="1" ht="22.5" customHeight="1" spans="1:2">
      <c r="A1" s="89" t="s">
        <v>171</v>
      </c>
      <c r="B1" s="89"/>
    </row>
    <row r="2" ht="24" customHeight="1" spans="1:16">
      <c r="A2" s="102" t="s">
        <v>206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16"/>
    </row>
    <row r="3" ht="17.25" customHeight="1" spans="1:15">
      <c r="A3" s="89" t="s">
        <v>173</v>
      </c>
      <c r="B3" s="89"/>
      <c r="D3" s="103"/>
      <c r="E3" s="103"/>
      <c r="F3" s="103"/>
      <c r="G3" s="103"/>
      <c r="H3" s="89"/>
      <c r="O3" s="89" t="s">
        <v>85</v>
      </c>
    </row>
    <row r="4" ht="23.25" customHeight="1" spans="1:15">
      <c r="A4" s="104" t="s">
        <v>174</v>
      </c>
      <c r="B4" s="104" t="s">
        <v>175</v>
      </c>
      <c r="C4" s="107" t="s">
        <v>160</v>
      </c>
      <c r="D4" s="108"/>
      <c r="E4" s="108"/>
      <c r="F4" s="108"/>
      <c r="G4" s="108"/>
      <c r="H4" s="108"/>
      <c r="I4" s="108"/>
      <c r="J4" s="108"/>
      <c r="K4" s="117"/>
      <c r="L4" s="107" t="s">
        <v>162</v>
      </c>
      <c r="M4" s="108"/>
      <c r="N4" s="108"/>
      <c r="O4" s="117"/>
    </row>
    <row r="5" ht="42" customHeight="1" spans="1:15">
      <c r="A5" s="109"/>
      <c r="B5" s="109"/>
      <c r="C5" s="110" t="s">
        <v>207</v>
      </c>
      <c r="D5" s="110" t="s">
        <v>208</v>
      </c>
      <c r="E5" s="110" t="s">
        <v>209</v>
      </c>
      <c r="F5" s="110" t="s">
        <v>210</v>
      </c>
      <c r="G5" s="110" t="s">
        <v>211</v>
      </c>
      <c r="H5" s="110" t="s">
        <v>212</v>
      </c>
      <c r="I5" s="110" t="s">
        <v>213</v>
      </c>
      <c r="J5" s="110" t="s">
        <v>214</v>
      </c>
      <c r="K5" s="110" t="s">
        <v>215</v>
      </c>
      <c r="L5" s="110" t="s">
        <v>43</v>
      </c>
      <c r="M5" s="110" t="s">
        <v>216</v>
      </c>
      <c r="N5" s="110" t="s">
        <v>217</v>
      </c>
      <c r="O5" s="110" t="s">
        <v>218</v>
      </c>
    </row>
    <row r="6" ht="36.75" customHeight="1" spans="1:15">
      <c r="A6" s="111">
        <v>2010301</v>
      </c>
      <c r="B6" s="97" t="s">
        <v>187</v>
      </c>
      <c r="C6" s="109"/>
      <c r="D6" s="109">
        <v>56500</v>
      </c>
      <c r="E6" s="109"/>
      <c r="F6" s="109"/>
      <c r="G6" s="109">
        <v>70000</v>
      </c>
      <c r="H6" s="109">
        <v>80000</v>
      </c>
      <c r="I6" s="109"/>
      <c r="J6" s="109"/>
      <c r="K6" s="109"/>
      <c r="L6" s="109">
        <f>M6+N6+O6+'经济分类（4）'!C6+'经济分类（4）'!D6+'经济分类（4）'!E6+'经济分类（4）'!F6+'经济分类（4）'!G6+'经济分类（4）'!H6+'经济分类（4）'!I6</f>
        <v>286600</v>
      </c>
      <c r="M6" s="109"/>
      <c r="N6" s="109"/>
      <c r="O6" s="109"/>
    </row>
    <row r="7" ht="29.25" customHeight="1" spans="1:15">
      <c r="A7" s="111">
        <v>2013301</v>
      </c>
      <c r="B7" s="97" t="s">
        <v>187</v>
      </c>
      <c r="C7" s="112"/>
      <c r="D7" s="112"/>
      <c r="E7" s="112"/>
      <c r="F7" s="112"/>
      <c r="G7" s="112"/>
      <c r="H7" s="112"/>
      <c r="I7" s="112"/>
      <c r="J7" s="112"/>
      <c r="K7" s="112"/>
      <c r="L7" s="109">
        <f>M7+N7+O7+'经济分类（4）'!C7+'经济分类（4）'!D7+'经济分类（4）'!E7+'经济分类（4）'!F7+'经济分类（4）'!G7+'经济分类（4）'!H7+'经济分类（4）'!I7</f>
        <v>88500</v>
      </c>
      <c r="M7" s="112"/>
      <c r="N7" s="112"/>
      <c r="O7" s="112"/>
    </row>
    <row r="8" ht="24.95" customHeight="1" spans="1:15">
      <c r="A8" s="111">
        <v>2130104</v>
      </c>
      <c r="B8" s="97" t="s">
        <v>187</v>
      </c>
      <c r="C8" s="112"/>
      <c r="D8" s="112"/>
      <c r="E8" s="112"/>
      <c r="F8" s="112"/>
      <c r="G8" s="112"/>
      <c r="H8" s="112"/>
      <c r="I8" s="112"/>
      <c r="J8" s="112"/>
      <c r="K8" s="112"/>
      <c r="L8" s="109">
        <f>M8+N8+O8+'经济分类（4）'!C8+'经济分类（4）'!D8+'经济分类（4）'!E8+'经济分类（4）'!F8+'经济分类（4）'!G8+'经济分类（4）'!H8+'经济分类（4）'!I8</f>
        <v>0</v>
      </c>
      <c r="M8" s="112"/>
      <c r="N8" s="112"/>
      <c r="O8" s="112"/>
    </row>
    <row r="9" ht="24.95" customHeight="1" spans="1:15">
      <c r="A9" s="111">
        <v>2130599</v>
      </c>
      <c r="B9" s="97" t="s">
        <v>187</v>
      </c>
      <c r="C9" s="112"/>
      <c r="D9" s="112"/>
      <c r="E9" s="112"/>
      <c r="F9" s="112"/>
      <c r="G9" s="112"/>
      <c r="H9" s="112"/>
      <c r="I9" s="112"/>
      <c r="J9" s="112"/>
      <c r="K9" s="112"/>
      <c r="L9" s="109">
        <f>M9+N9+O9+'经济分类（4）'!C9+'经济分类（4）'!D9+'经济分类（4）'!E9+'经济分类（4）'!F9+'经济分类（4）'!G9+'经济分类（4）'!H9+'经济分类（4）'!I9</f>
        <v>1250000</v>
      </c>
      <c r="M9" s="112"/>
      <c r="N9" s="112"/>
      <c r="O9" s="112"/>
    </row>
    <row r="10" ht="24.95" customHeight="1" spans="1:15">
      <c r="A10" s="111">
        <v>2110402</v>
      </c>
      <c r="B10" s="97" t="s">
        <v>187</v>
      </c>
      <c r="C10" s="112"/>
      <c r="D10" s="112">
        <v>200000</v>
      </c>
      <c r="E10" s="112"/>
      <c r="F10" s="112"/>
      <c r="G10" s="112"/>
      <c r="H10" s="112"/>
      <c r="I10" s="112"/>
      <c r="J10" s="112"/>
      <c r="K10" s="112"/>
      <c r="L10" s="109">
        <f>M10+N10+O10+'经济分类（4）'!C10+'经济分类（4）'!D10+'经济分类（4）'!E10+'经济分类（4）'!F10+'经济分类（4）'!G10+'经济分类（4）'!H10+'经济分类（4）'!I10</f>
        <v>0</v>
      </c>
      <c r="M10" s="112"/>
      <c r="N10" s="112"/>
      <c r="O10" s="112"/>
    </row>
    <row r="11" ht="24.95" customHeight="1" spans="1:15">
      <c r="A11" s="111">
        <v>2130504</v>
      </c>
      <c r="B11" s="97" t="s">
        <v>187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09">
        <f>M11+N11+O11+'经济分类（4）'!C11+'经济分类（4）'!D11+'经济分类（4）'!E11+'经济分类（4）'!F11+'经济分类（4）'!G11+'经济分类（4）'!H11+'经济分类（4）'!I11</f>
        <v>0</v>
      </c>
      <c r="M11" s="112"/>
      <c r="N11" s="112"/>
      <c r="O11" s="112"/>
    </row>
    <row r="12" ht="24.95" customHeight="1" spans="1:15">
      <c r="A12" s="111"/>
      <c r="B12" s="97"/>
      <c r="C12" s="112"/>
      <c r="D12" s="112"/>
      <c r="E12" s="112"/>
      <c r="F12" s="112"/>
      <c r="G12" s="112"/>
      <c r="H12" s="112"/>
      <c r="I12" s="112"/>
      <c r="J12" s="112"/>
      <c r="K12" s="112"/>
      <c r="L12" s="109">
        <f>M12+N12+O12+'经济分类（4）'!C12+'经济分类（4）'!D12+'经济分类（4）'!E12+'经济分类（4）'!F12+'经济分类（4）'!G12+'经济分类（4）'!H12+'经济分类（4）'!I12</f>
        <v>0</v>
      </c>
      <c r="M12" s="112"/>
      <c r="N12" s="112"/>
      <c r="O12" s="112"/>
    </row>
    <row r="13" ht="24.95" customHeight="1" spans="1:15">
      <c r="A13" s="111"/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09">
        <f>M13+N13+O13+'经济分类（4）'!C13+'经济分类（4）'!D13+'经济分类（4）'!E13+'经济分类（4）'!F13+'经济分类（4）'!G13+'经济分类（4）'!H13+'经济分类（4）'!I13</f>
        <v>0</v>
      </c>
      <c r="M13" s="112"/>
      <c r="N13" s="112"/>
      <c r="O13" s="112"/>
    </row>
    <row r="14" ht="24.95" customHeight="1" spans="1:15">
      <c r="A14" s="113"/>
      <c r="B14" s="113"/>
      <c r="C14" s="112"/>
      <c r="D14" s="112"/>
      <c r="E14" s="112"/>
      <c r="F14" s="112"/>
      <c r="G14" s="112"/>
      <c r="H14" s="112"/>
      <c r="I14" s="112"/>
      <c r="J14" s="112"/>
      <c r="K14" s="112"/>
      <c r="L14" s="109">
        <f>M14+N14+O14+'经济分类（4）'!C14+'经济分类（4）'!D14+'经济分类（4）'!E14+'经济分类（4）'!F14+'经济分类（4）'!G14+'经济分类（4）'!H14+'经济分类（4）'!I14</f>
        <v>0</v>
      </c>
      <c r="M14" s="112"/>
      <c r="N14" s="112"/>
      <c r="O14" s="112"/>
    </row>
    <row r="15" ht="24.95" customHeight="1" spans="1:15">
      <c r="A15" s="113"/>
      <c r="B15" s="113"/>
      <c r="C15" s="112"/>
      <c r="D15" s="112"/>
      <c r="E15" s="112"/>
      <c r="F15" s="112"/>
      <c r="G15" s="112"/>
      <c r="H15" s="112"/>
      <c r="I15" s="112"/>
      <c r="J15" s="112"/>
      <c r="K15" s="112"/>
      <c r="L15" s="109">
        <f>M15+N15+O15+'经济分类（4）'!C15+'经济分类（4）'!D15+'经济分类（4）'!E15+'经济分类（4）'!F15+'经济分类（4）'!G15+'经济分类（4）'!H15+'经济分类（4）'!I15</f>
        <v>0</v>
      </c>
      <c r="M15" s="112"/>
      <c r="N15" s="112"/>
      <c r="O15" s="112"/>
    </row>
    <row r="16" ht="24.95" customHeight="1" spans="1:15">
      <c r="A16" s="113"/>
      <c r="B16" s="113"/>
      <c r="C16" s="112"/>
      <c r="D16" s="112"/>
      <c r="E16" s="112"/>
      <c r="F16" s="112"/>
      <c r="G16" s="112"/>
      <c r="H16" s="112"/>
      <c r="I16" s="112"/>
      <c r="J16" s="112"/>
      <c r="K16" s="112"/>
      <c r="L16" s="109">
        <f>M16+N16+O16+'经济分类（4）'!C16+'经济分类（4）'!D16+'经济分类（4）'!E16+'经济分类（4）'!F16+'经济分类（4）'!G16+'经济分类（4）'!H16+'经济分类（4）'!I16</f>
        <v>0</v>
      </c>
      <c r="M16" s="112"/>
      <c r="N16" s="112"/>
      <c r="O16" s="112"/>
    </row>
    <row r="17" ht="24.95" customHeight="1" spans="1:15">
      <c r="A17" s="113"/>
      <c r="B17" s="113"/>
      <c r="C17" s="112"/>
      <c r="D17" s="112"/>
      <c r="E17" s="112"/>
      <c r="F17" s="112"/>
      <c r="G17" s="112"/>
      <c r="H17" s="112"/>
      <c r="I17" s="112"/>
      <c r="J17" s="112"/>
      <c r="K17" s="112"/>
      <c r="L17" s="109">
        <f>M17+N17+O17+'经济分类（4）'!C17+'经济分类（4）'!D17+'经济分类（4）'!E17+'经济分类（4）'!F17+'经济分类（4）'!G17+'经济分类（4）'!H17+'经济分类（4）'!I17</f>
        <v>0</v>
      </c>
      <c r="M17" s="112"/>
      <c r="N17" s="112"/>
      <c r="O17" s="112"/>
    </row>
    <row r="18" ht="24.95" customHeight="1" spans="1:15">
      <c r="A18" s="114" t="s">
        <v>188</v>
      </c>
      <c r="B18" s="114"/>
      <c r="C18" s="112"/>
      <c r="D18" s="112">
        <f>SUM(D6:D17)</f>
        <v>256500</v>
      </c>
      <c r="E18" s="112">
        <f t="shared" ref="E18:L18" si="0">SUM(E6:E17)</f>
        <v>0</v>
      </c>
      <c r="F18" s="112">
        <f t="shared" si="0"/>
        <v>0</v>
      </c>
      <c r="G18" s="112">
        <f t="shared" si="0"/>
        <v>70000</v>
      </c>
      <c r="H18" s="112">
        <f t="shared" si="0"/>
        <v>80000</v>
      </c>
      <c r="I18" s="112">
        <f t="shared" si="0"/>
        <v>0</v>
      </c>
      <c r="J18" s="112">
        <f t="shared" si="0"/>
        <v>0</v>
      </c>
      <c r="K18" s="112">
        <f t="shared" si="0"/>
        <v>0</v>
      </c>
      <c r="L18" s="109">
        <f t="shared" si="0"/>
        <v>1625100</v>
      </c>
      <c r="M18" s="112"/>
      <c r="N18" s="112"/>
      <c r="O18" s="112"/>
    </row>
    <row r="20" spans="1:11">
      <c r="A20" s="115" t="s">
        <v>189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</row>
    <row r="21" ht="23.25" customHeight="1" spans="1:15">
      <c r="A21" s="115" t="s">
        <v>190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8"/>
      <c r="M21" s="118"/>
      <c r="N21" s="118"/>
      <c r="O21" s="118"/>
    </row>
  </sheetData>
  <mergeCells count="8">
    <mergeCell ref="A2:O2"/>
    <mergeCell ref="D3:G3"/>
    <mergeCell ref="C4:K4"/>
    <mergeCell ref="L4:O4"/>
    <mergeCell ref="A20:K20"/>
    <mergeCell ref="A21:K21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pane xSplit="1" ySplit="6" topLeftCell="F10" activePane="bottomRight" state="frozen"/>
      <selection/>
      <selection pane="topRight"/>
      <selection pane="bottomLeft"/>
      <selection pane="bottomRight" activeCell="F9" sqref="F9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8" width="10.7142857142857" customWidth="1"/>
    <col min="9" max="9" width="17.1428571428571" customWidth="1"/>
    <col min="10" max="10" width="7.71428571428571" customWidth="1"/>
    <col min="11" max="11" width="8.28571428571429" customWidth="1"/>
    <col min="12" max="13" width="9.42857142857143" customWidth="1"/>
    <col min="14" max="14" width="11.2857142857143" customWidth="1"/>
  </cols>
  <sheetData>
    <row r="1" ht="22.5" customHeight="1" spans="1:2">
      <c r="A1" s="89" t="s">
        <v>171</v>
      </c>
      <c r="B1" s="89"/>
    </row>
    <row r="2" ht="24" customHeight="1" spans="1:15">
      <c r="A2" s="102" t="s">
        <v>219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16"/>
    </row>
    <row r="3" ht="17.25" customHeight="1" spans="1:14">
      <c r="A3" s="89" t="s">
        <v>173</v>
      </c>
      <c r="B3" s="89"/>
      <c r="D3" s="103"/>
      <c r="E3" s="103"/>
      <c r="F3" s="103"/>
      <c r="G3" s="103"/>
      <c r="H3" s="89"/>
      <c r="N3" s="89" t="s">
        <v>85</v>
      </c>
    </row>
    <row r="4" ht="23.25" customHeight="1" spans="1:14">
      <c r="A4" s="104" t="s">
        <v>174</v>
      </c>
      <c r="B4" s="104" t="s">
        <v>175</v>
      </c>
      <c r="C4" s="107" t="s">
        <v>162</v>
      </c>
      <c r="D4" s="108"/>
      <c r="E4" s="108"/>
      <c r="F4" s="108"/>
      <c r="G4" s="108"/>
      <c r="H4" s="108"/>
      <c r="I4" s="117"/>
      <c r="J4" s="107" t="s">
        <v>164</v>
      </c>
      <c r="K4" s="108"/>
      <c r="L4" s="108"/>
      <c r="M4" s="108"/>
      <c r="N4" s="117"/>
    </row>
    <row r="5" ht="42" customHeight="1" spans="1:14">
      <c r="A5" s="109"/>
      <c r="B5" s="109"/>
      <c r="C5" s="110" t="s">
        <v>220</v>
      </c>
      <c r="D5" s="110" t="s">
        <v>221</v>
      </c>
      <c r="E5" s="110" t="s">
        <v>222</v>
      </c>
      <c r="F5" s="110" t="s">
        <v>223</v>
      </c>
      <c r="G5" s="110" t="s">
        <v>224</v>
      </c>
      <c r="H5" s="110" t="s">
        <v>225</v>
      </c>
      <c r="I5" s="110" t="s">
        <v>226</v>
      </c>
      <c r="J5" s="110" t="s">
        <v>43</v>
      </c>
      <c r="K5" s="110" t="s">
        <v>227</v>
      </c>
      <c r="L5" s="110" t="s">
        <v>228</v>
      </c>
      <c r="M5" s="110" t="s">
        <v>229</v>
      </c>
      <c r="N5" s="110" t="s">
        <v>230</v>
      </c>
    </row>
    <row r="6" ht="18" customHeight="1" spans="1:14">
      <c r="A6" s="111">
        <v>2010301</v>
      </c>
      <c r="B6" s="97" t="s">
        <v>187</v>
      </c>
      <c r="C6" s="109"/>
      <c r="D6" s="109"/>
      <c r="E6" s="109"/>
      <c r="F6" s="109"/>
      <c r="G6" s="109"/>
      <c r="H6" s="109"/>
      <c r="I6" s="109">
        <v>286600</v>
      </c>
      <c r="J6" s="109">
        <f>K6+L6+M6+N6+'经济分类（5）'!C6+'经济分类（5）'!D6+'经济分类（5）'!E6+'经济分类（5）'!F6+'经济分类（5）'!G6+'经济分类（5）'!H6+'经济分类（5）'!I6+'经济分类（5）'!J6</f>
        <v>0</v>
      </c>
      <c r="K6" s="109"/>
      <c r="L6" s="109"/>
      <c r="M6" s="109"/>
      <c r="N6" s="109"/>
    </row>
    <row r="7" ht="24.95" customHeight="1" spans="1:14">
      <c r="A7" s="111">
        <v>2013301</v>
      </c>
      <c r="B7" s="97" t="s">
        <v>187</v>
      </c>
      <c r="C7" s="112"/>
      <c r="D7" s="112"/>
      <c r="E7" s="112"/>
      <c r="F7" s="112"/>
      <c r="G7" s="112"/>
      <c r="H7" s="112"/>
      <c r="I7" s="112">
        <v>88500</v>
      </c>
      <c r="J7" s="109">
        <f>K7+L7+M7+N7+'经济分类（5）'!C7+'经济分类（5）'!D7+'经济分类（5）'!E7+'经济分类（5）'!F7+'经济分类（5）'!G7+'经济分类（5）'!H7+'经济分类（5）'!I7+'经济分类（5）'!J7</f>
        <v>0</v>
      </c>
      <c r="K7" s="112"/>
      <c r="L7" s="112"/>
      <c r="M7" s="112"/>
      <c r="N7" s="112"/>
    </row>
    <row r="8" ht="24.95" customHeight="1" spans="1:14">
      <c r="A8" s="111">
        <v>2130104</v>
      </c>
      <c r="B8" s="97" t="s">
        <v>187</v>
      </c>
      <c r="C8" s="112"/>
      <c r="D8" s="112"/>
      <c r="E8" s="112"/>
      <c r="F8" s="112"/>
      <c r="G8" s="112"/>
      <c r="H8" s="112"/>
      <c r="I8" s="112"/>
      <c r="J8" s="109">
        <f>K8+L8+M8+N8+'经济分类（5）'!C8+'经济分类（5）'!D8+'经济分类（5）'!E8+'经济分类（5）'!F8+'经济分类（5）'!G8+'经济分类（5）'!H8+'经济分类（5）'!I8+'经济分类（5）'!J8</f>
        <v>0</v>
      </c>
      <c r="K8" s="112"/>
      <c r="L8" s="112"/>
      <c r="M8" s="112"/>
      <c r="N8" s="112"/>
    </row>
    <row r="9" ht="24.95" customHeight="1" spans="1:14">
      <c r="A9" s="111">
        <v>2130599</v>
      </c>
      <c r="B9" s="97" t="s">
        <v>187</v>
      </c>
      <c r="C9" s="112"/>
      <c r="D9" s="112"/>
      <c r="E9" s="112"/>
      <c r="F9" s="112"/>
      <c r="G9" s="112"/>
      <c r="H9" s="112"/>
      <c r="I9" s="112">
        <v>1250000</v>
      </c>
      <c r="J9" s="109">
        <f>K9+L9+M9+N9+'经济分类（5）'!C9+'经济分类（5）'!D9+'经济分类（5）'!E9+'经济分类（5）'!F9+'经济分类（5）'!G9+'经济分类（5）'!H9+'经济分类（5）'!I9+'经济分类（5）'!J9</f>
        <v>0</v>
      </c>
      <c r="K9" s="112"/>
      <c r="L9" s="112"/>
      <c r="M9" s="112"/>
      <c r="N9" s="112"/>
    </row>
    <row r="10" ht="24.95" customHeight="1" spans="1:14">
      <c r="A10" s="111">
        <v>2110402</v>
      </c>
      <c r="B10" s="97" t="s">
        <v>187</v>
      </c>
      <c r="C10" s="112"/>
      <c r="D10" s="112"/>
      <c r="E10" s="112"/>
      <c r="F10" s="112"/>
      <c r="G10" s="112"/>
      <c r="H10" s="112"/>
      <c r="I10" s="112"/>
      <c r="J10" s="109">
        <f>K10+L10+M10+N10+'经济分类（5）'!C10+'经济分类（5）'!D10+'经济分类（5）'!E10+'经济分类（5）'!F10+'经济分类（5）'!G10+'经济分类（5）'!H10+'经济分类（5）'!I10+'经济分类（5）'!J10</f>
        <v>0</v>
      </c>
      <c r="K10" s="112"/>
      <c r="L10" s="112"/>
      <c r="M10" s="112"/>
      <c r="N10" s="112"/>
    </row>
    <row r="11" ht="24.95" customHeight="1" spans="1:14">
      <c r="A11" s="111">
        <v>2130504</v>
      </c>
      <c r="B11" s="97" t="s">
        <v>187</v>
      </c>
      <c r="C11" s="112"/>
      <c r="D11" s="112"/>
      <c r="E11" s="112"/>
      <c r="F11" s="112"/>
      <c r="G11" s="112"/>
      <c r="H11" s="112"/>
      <c r="I11" s="112"/>
      <c r="J11" s="109">
        <f>K11+L11+M11+N11+'经济分类（5）'!C11+'经济分类（5）'!D11+'经济分类（5）'!E11+'经济分类（5）'!F11+'经济分类（5）'!G11+'经济分类（5）'!H11+'经济分类（5）'!I11+'经济分类（5）'!J11</f>
        <v>0</v>
      </c>
      <c r="K11" s="112"/>
      <c r="L11" s="112"/>
      <c r="M11" s="112"/>
      <c r="N11" s="112"/>
    </row>
    <row r="12" ht="24.95" customHeight="1" spans="1:14">
      <c r="A12" s="111"/>
      <c r="B12" s="111"/>
      <c r="C12" s="112"/>
      <c r="D12" s="112"/>
      <c r="E12" s="112"/>
      <c r="F12" s="112"/>
      <c r="G12" s="112"/>
      <c r="H12" s="112"/>
      <c r="I12" s="112"/>
      <c r="J12" s="109">
        <f>K12+L12+M12+N12+'经济分类（5）'!C12+'经济分类（5）'!D12+'经济分类（5）'!E12+'经济分类（5）'!F12+'经济分类（5）'!G12+'经济分类（5）'!H12+'经济分类（5）'!I12+'经济分类（5）'!J12</f>
        <v>0</v>
      </c>
      <c r="K12" s="112"/>
      <c r="L12" s="112"/>
      <c r="M12" s="112"/>
      <c r="N12" s="112"/>
    </row>
    <row r="13" ht="24.95" customHeight="1" spans="1:14">
      <c r="A13" s="111"/>
      <c r="B13" s="111"/>
      <c r="C13" s="112"/>
      <c r="D13" s="112"/>
      <c r="E13" s="112"/>
      <c r="F13" s="112"/>
      <c r="G13" s="112"/>
      <c r="H13" s="112"/>
      <c r="I13" s="112"/>
      <c r="J13" s="109">
        <f>K13+L13+M13+N13+'经济分类（5）'!C13+'经济分类（5）'!D13+'经济分类（5）'!E13+'经济分类（5）'!F13+'经济分类（5）'!G13+'经济分类（5）'!H13+'经济分类（5）'!I13+'经济分类（5）'!J13</f>
        <v>0</v>
      </c>
      <c r="K13" s="112"/>
      <c r="L13" s="112"/>
      <c r="M13" s="112"/>
      <c r="N13" s="112"/>
    </row>
    <row r="14" ht="24.95" customHeight="1" spans="1:14">
      <c r="A14" s="113"/>
      <c r="B14" s="113"/>
      <c r="C14" s="112"/>
      <c r="D14" s="112"/>
      <c r="E14" s="112"/>
      <c r="F14" s="112"/>
      <c r="G14" s="112"/>
      <c r="H14" s="112"/>
      <c r="I14" s="112"/>
      <c r="J14" s="109">
        <f>K14+L14+M14+N14+'经济分类（5）'!C14+'经济分类（5）'!D14+'经济分类（5）'!E14+'经济分类（5）'!F14+'经济分类（5）'!G14+'经济分类（5）'!H14+'经济分类（5）'!I14+'经济分类（5）'!J14</f>
        <v>0</v>
      </c>
      <c r="K14" s="112"/>
      <c r="L14" s="112"/>
      <c r="M14" s="112"/>
      <c r="N14" s="112"/>
    </row>
    <row r="15" ht="24.95" customHeight="1" spans="1:14">
      <c r="A15" s="113"/>
      <c r="B15" s="113"/>
      <c r="C15" s="112"/>
      <c r="D15" s="112"/>
      <c r="E15" s="112"/>
      <c r="F15" s="112"/>
      <c r="G15" s="112"/>
      <c r="H15" s="112"/>
      <c r="I15" s="112"/>
      <c r="J15" s="109">
        <f>K15+L15+M15+N15+'经济分类（5）'!C15+'经济分类（5）'!D15+'经济分类（5）'!E15+'经济分类（5）'!F15+'经济分类（5）'!G15+'经济分类（5）'!H15+'经济分类（5）'!I15+'经济分类（5）'!J15</f>
        <v>0</v>
      </c>
      <c r="K15" s="112"/>
      <c r="L15" s="112"/>
      <c r="M15" s="112"/>
      <c r="N15" s="112"/>
    </row>
    <row r="16" ht="24.95" customHeight="1" spans="1:14">
      <c r="A16" s="113"/>
      <c r="B16" s="113"/>
      <c r="C16" s="112"/>
      <c r="D16" s="112"/>
      <c r="E16" s="112"/>
      <c r="F16" s="112"/>
      <c r="G16" s="112"/>
      <c r="H16" s="112"/>
      <c r="I16" s="112"/>
      <c r="J16" s="109">
        <f>K16+L16+M16+N16+'经济分类（5）'!C16+'经济分类（5）'!D16+'经济分类（5）'!E16+'经济分类（5）'!F16+'经济分类（5）'!G16+'经济分类（5）'!H16+'经济分类（5）'!I16+'经济分类（5）'!J16</f>
        <v>0</v>
      </c>
      <c r="K16" s="112"/>
      <c r="L16" s="112"/>
      <c r="M16" s="112"/>
      <c r="N16" s="112"/>
    </row>
    <row r="17" ht="24.95" customHeight="1" spans="1:14">
      <c r="A17" s="113"/>
      <c r="B17" s="113"/>
      <c r="C17" s="112"/>
      <c r="D17" s="112"/>
      <c r="E17" s="112"/>
      <c r="F17" s="112"/>
      <c r="G17" s="112"/>
      <c r="H17" s="112"/>
      <c r="I17" s="112"/>
      <c r="J17" s="109">
        <f>K17+L17+M17+N17+'经济分类（5）'!C17+'经济分类（5）'!D17+'经济分类（5）'!E17+'经济分类（5）'!F17+'经济分类（5）'!G17+'经济分类（5）'!H17+'经济分类（5）'!I17+'经济分类（5）'!J17</f>
        <v>0</v>
      </c>
      <c r="K17" s="112"/>
      <c r="L17" s="112"/>
      <c r="M17" s="112"/>
      <c r="N17" s="112"/>
    </row>
    <row r="18" ht="24.95" customHeight="1" spans="1:14">
      <c r="A18" s="114" t="s">
        <v>188</v>
      </c>
      <c r="B18" s="114"/>
      <c r="C18" s="112">
        <f>SUM(C6:C17)</f>
        <v>0</v>
      </c>
      <c r="D18" s="112">
        <f t="shared" ref="D18:J18" si="0">SUM(D6:D17)</f>
        <v>0</v>
      </c>
      <c r="E18" s="112">
        <f t="shared" si="0"/>
        <v>0</v>
      </c>
      <c r="F18" s="112">
        <f t="shared" si="0"/>
        <v>0</v>
      </c>
      <c r="G18" s="112">
        <f t="shared" si="0"/>
        <v>0</v>
      </c>
      <c r="H18" s="112">
        <f t="shared" si="0"/>
        <v>0</v>
      </c>
      <c r="I18" s="112">
        <f t="shared" si="0"/>
        <v>1625100</v>
      </c>
      <c r="J18" s="109">
        <f t="shared" si="0"/>
        <v>0</v>
      </c>
      <c r="K18" s="112"/>
      <c r="L18" s="112">
        <f>SUM(L6:L17)</f>
        <v>0</v>
      </c>
      <c r="M18" s="112"/>
      <c r="N18" s="112"/>
    </row>
    <row r="20" spans="1:9">
      <c r="A20" s="115" t="s">
        <v>189</v>
      </c>
      <c r="B20" s="115"/>
      <c r="C20" s="115"/>
      <c r="D20" s="115"/>
      <c r="E20" s="115"/>
      <c r="F20" s="115"/>
      <c r="G20" s="115"/>
      <c r="H20" s="115"/>
      <c r="I20" s="115"/>
    </row>
    <row r="21" ht="23.25" customHeight="1" spans="1:14">
      <c r="A21" s="115" t="s">
        <v>190</v>
      </c>
      <c r="B21" s="115"/>
      <c r="C21" s="115"/>
      <c r="D21" s="115"/>
      <c r="E21" s="115"/>
      <c r="F21" s="115"/>
      <c r="G21" s="115"/>
      <c r="H21" s="115"/>
      <c r="I21" s="115"/>
      <c r="J21" s="118"/>
      <c r="K21" s="118"/>
      <c r="L21" s="118"/>
      <c r="M21" s="118"/>
      <c r="N21" s="118"/>
    </row>
  </sheetData>
  <mergeCells count="8">
    <mergeCell ref="A2:N2"/>
    <mergeCell ref="D3:G3"/>
    <mergeCell ref="C4:I4"/>
    <mergeCell ref="J4:N4"/>
    <mergeCell ref="A20:I20"/>
    <mergeCell ref="A21:I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pane xSplit="1" ySplit="6" topLeftCell="G7" activePane="bottomRight" state="frozen"/>
      <selection/>
      <selection pane="topRight"/>
      <selection pane="bottomLeft"/>
      <selection pane="bottomRight" activeCell="O11" sqref="O11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1.2857142857143" customWidth="1"/>
    <col min="6" max="6" width="9.28571428571429" customWidth="1"/>
    <col min="7" max="7" width="9.57142857142857" customWidth="1"/>
    <col min="8" max="8" width="8.28571428571429" customWidth="1"/>
    <col min="9" max="9" width="9.42857142857143" customWidth="1"/>
    <col min="10" max="10" width="12.8571428571429" customWidth="1"/>
    <col min="11" max="11" width="11.8571428571429" customWidth="1"/>
    <col min="12" max="12" width="8.28571428571429" customWidth="1"/>
    <col min="13" max="14" width="9.42857142857143" customWidth="1"/>
    <col min="15" max="15" width="11.2857142857143" customWidth="1"/>
  </cols>
  <sheetData>
    <row r="1" ht="22.5" customHeight="1" spans="1:2">
      <c r="A1" s="89" t="s">
        <v>171</v>
      </c>
      <c r="B1" s="89"/>
    </row>
    <row r="2" ht="24" customHeight="1" spans="1:16">
      <c r="A2" s="102" t="s">
        <v>231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16"/>
    </row>
    <row r="3" ht="17.25" customHeight="1" spans="1:15">
      <c r="A3" s="89" t="s">
        <v>173</v>
      </c>
      <c r="B3" s="89"/>
      <c r="D3" s="103"/>
      <c r="E3" s="103"/>
      <c r="F3" s="103"/>
      <c r="G3" s="103"/>
      <c r="H3" s="89"/>
      <c r="O3" s="89" t="s">
        <v>85</v>
      </c>
    </row>
    <row r="4" ht="23.25" customHeight="1" spans="1:15">
      <c r="A4" s="104" t="s">
        <v>174</v>
      </c>
      <c r="B4" s="104" t="s">
        <v>175</v>
      </c>
      <c r="C4" s="107" t="s">
        <v>164</v>
      </c>
      <c r="D4" s="108"/>
      <c r="E4" s="108"/>
      <c r="F4" s="108"/>
      <c r="G4" s="108"/>
      <c r="H4" s="108"/>
      <c r="I4" s="108"/>
      <c r="J4" s="108"/>
      <c r="K4" s="108" t="s">
        <v>166</v>
      </c>
      <c r="L4" s="108"/>
      <c r="M4" s="108"/>
      <c r="N4" s="108"/>
      <c r="O4" s="117"/>
    </row>
    <row r="5" ht="42" customHeight="1" spans="1:15">
      <c r="A5" s="109"/>
      <c r="B5" s="109"/>
      <c r="C5" s="110" t="s">
        <v>232</v>
      </c>
      <c r="D5" s="110" t="s">
        <v>233</v>
      </c>
      <c r="E5" s="110" t="s">
        <v>234</v>
      </c>
      <c r="F5" s="110" t="s">
        <v>235</v>
      </c>
      <c r="G5" s="110" t="s">
        <v>236</v>
      </c>
      <c r="H5" s="110" t="s">
        <v>237</v>
      </c>
      <c r="I5" s="110" t="s">
        <v>238</v>
      </c>
      <c r="J5" s="110" t="s">
        <v>239</v>
      </c>
      <c r="K5" s="110" t="s">
        <v>43</v>
      </c>
      <c r="L5" s="110" t="s">
        <v>227</v>
      </c>
      <c r="M5" s="110" t="s">
        <v>228</v>
      </c>
      <c r="N5" s="110" t="s">
        <v>229</v>
      </c>
      <c r="O5" s="110" t="s">
        <v>230</v>
      </c>
    </row>
    <row r="6" ht="18" customHeight="1" spans="1:15">
      <c r="A6" s="111">
        <v>2010301</v>
      </c>
      <c r="B6" s="97" t="s">
        <v>187</v>
      </c>
      <c r="C6" s="109"/>
      <c r="D6" s="109"/>
      <c r="E6" s="109"/>
      <c r="F6" s="109"/>
      <c r="G6" s="109"/>
      <c r="H6" s="109"/>
      <c r="I6" s="109"/>
      <c r="J6" s="109"/>
      <c r="K6" s="109">
        <f>L6+M6+N6+O6+'经济分类（6）'!C6+'经济分类（6）'!D6+'经济分类（6）'!E6+'经济分类（6）'!F6+'经济分类（6）'!G6+'经济分类（6）'!H6+'经济分类（6）'!I6+'经济分类（6）'!J6+'经济分类（6）'!K6+'经济分类（6）'!L6+'经济分类（6）'!M6+'经济分类（6）'!N6</f>
        <v>457900</v>
      </c>
      <c r="M6" s="109">
        <v>457900</v>
      </c>
      <c r="N6" s="109"/>
      <c r="O6" s="109"/>
    </row>
    <row r="7" ht="24.95" customHeight="1" spans="1:15">
      <c r="A7" s="111">
        <v>2013301</v>
      </c>
      <c r="B7" s="97" t="s">
        <v>187</v>
      </c>
      <c r="C7" s="112"/>
      <c r="D7" s="112"/>
      <c r="E7" s="112"/>
      <c r="F7" s="112"/>
      <c r="G7" s="112"/>
      <c r="H7" s="112"/>
      <c r="I7" s="112"/>
      <c r="J7" s="112"/>
      <c r="K7" s="109">
        <f>L7+M7+N7+O7+'经济分类（6）'!C7+'经济分类（6）'!D7+'经济分类（6）'!E7+'经济分类（6）'!F7+'经济分类（6）'!G7+'经济分类（6）'!H7+'经济分类（6）'!I7+'经济分类（6）'!J7+'经济分类（6）'!K7+'经济分类（6）'!L7+'经济分类（6）'!M7+'经济分类（6）'!N7</f>
        <v>0</v>
      </c>
      <c r="L7" s="112"/>
      <c r="M7" s="112"/>
      <c r="N7" s="112"/>
      <c r="O7" s="112"/>
    </row>
    <row r="8" ht="24.95" customHeight="1" spans="1:15">
      <c r="A8" s="111">
        <v>2130104</v>
      </c>
      <c r="B8" s="97" t="s">
        <v>187</v>
      </c>
      <c r="C8" s="112"/>
      <c r="D8" s="112"/>
      <c r="E8" s="112"/>
      <c r="F8" s="112"/>
      <c r="G8" s="112"/>
      <c r="H8" s="112"/>
      <c r="I8" s="112"/>
      <c r="J8" s="112"/>
      <c r="K8" s="109">
        <f>L8+M8+N8+O8+'经济分类（6）'!C8+'经济分类（6）'!D8+'经济分类（6）'!E8+'经济分类（6）'!F8+'经济分类（6）'!G8+'经济分类（6）'!H8+'经济分类（6）'!I8+'经济分类（6）'!J8+'经济分类（6）'!K8+'经济分类（6）'!L8+'经济分类（6）'!M8+'经济分类（6）'!N8</f>
        <v>0</v>
      </c>
      <c r="L8" s="112"/>
      <c r="M8" s="112"/>
      <c r="N8" s="112"/>
      <c r="O8" s="112"/>
    </row>
    <row r="9" ht="24.95" customHeight="1" spans="1:15">
      <c r="A9" s="111">
        <v>2130599</v>
      </c>
      <c r="B9" s="97" t="s">
        <v>187</v>
      </c>
      <c r="C9" s="112"/>
      <c r="D9" s="112"/>
      <c r="E9" s="112"/>
      <c r="F9" s="112"/>
      <c r="G9" s="112"/>
      <c r="H9" s="112"/>
      <c r="I9" s="112"/>
      <c r="J9" s="112"/>
      <c r="K9" s="109">
        <f>L9+M9+N9+O9+'经济分类（6）'!C9+'经济分类（6）'!D9+'经济分类（6）'!E9+'经济分类（6）'!F9+'经济分类（6）'!G9+'经济分类（6）'!H9+'经济分类（6）'!I9+'经济分类（6）'!J9+'经济分类（6）'!K9+'经济分类（6）'!L9+'经济分类（6）'!M9+'经济分类（6）'!N9</f>
        <v>0</v>
      </c>
      <c r="L9" s="112"/>
      <c r="M9" s="112"/>
      <c r="N9" s="112"/>
      <c r="O9" s="112"/>
    </row>
    <row r="10" ht="24.95" customHeight="1" spans="1:15">
      <c r="A10" s="111">
        <v>2110402</v>
      </c>
      <c r="B10" s="97" t="s">
        <v>187</v>
      </c>
      <c r="C10" s="112"/>
      <c r="D10" s="112"/>
      <c r="E10" s="112"/>
      <c r="F10" s="112"/>
      <c r="G10" s="112"/>
      <c r="H10" s="112"/>
      <c r="I10" s="112"/>
      <c r="J10" s="112"/>
      <c r="K10" s="109">
        <f>L10+M10+N10+O10+'经济分类（6）'!C10+'经济分类（6）'!D10+'经济分类（6）'!E10+'经济分类（6）'!F10+'经济分类（6）'!G10+'经济分类（6）'!H10+'经济分类（6）'!I10+'经济分类（6）'!J10+'经济分类（6）'!K10+'经济分类（6）'!L10+'经济分类（6）'!M10+'经济分类（6）'!N10</f>
        <v>0</v>
      </c>
      <c r="L10" s="112"/>
      <c r="M10" s="112"/>
      <c r="N10" s="112"/>
      <c r="O10" s="112"/>
    </row>
    <row r="11" ht="24.95" customHeight="1" spans="1:15">
      <c r="A11" s="111">
        <v>2130504</v>
      </c>
      <c r="B11" s="97" t="s">
        <v>187</v>
      </c>
      <c r="C11" s="112"/>
      <c r="D11" s="112"/>
      <c r="E11" s="112"/>
      <c r="F11" s="112"/>
      <c r="G11" s="112"/>
      <c r="H11" s="112"/>
      <c r="I11" s="112"/>
      <c r="J11" s="112"/>
      <c r="K11" s="109">
        <f>L11+M11+N11+O11+'经济分类（6）'!C11+'经济分类（6）'!D11+'经济分类（6）'!E11+'经济分类（6）'!F11+'经济分类（6）'!G11+'经济分类（6）'!H11+'经济分类（6）'!I11+'经济分类（6）'!J11+'经济分类（6）'!K11+'经济分类（6）'!L11+'经济分类（6）'!M11+'经济分类（6）'!N11</f>
        <v>1350000</v>
      </c>
      <c r="L11" s="112"/>
      <c r="M11" s="112"/>
      <c r="N11" s="112"/>
      <c r="O11" s="112">
        <v>1350000</v>
      </c>
    </row>
    <row r="12" ht="24.95" customHeight="1" spans="1:15">
      <c r="A12" s="111"/>
      <c r="B12" s="111"/>
      <c r="C12" s="112"/>
      <c r="D12" s="112"/>
      <c r="E12" s="112"/>
      <c r="F12" s="112"/>
      <c r="G12" s="112"/>
      <c r="H12" s="112"/>
      <c r="I12" s="112"/>
      <c r="J12" s="112"/>
      <c r="K12" s="109">
        <f>L12+M12+N12+O12+'经济分类（6）'!C12+'经济分类（6）'!D12+'经济分类（6）'!E12+'经济分类（6）'!F12+'经济分类（6）'!G12+'经济分类（6）'!H12+'经济分类（6）'!I12+'经济分类（6）'!J12+'经济分类（6）'!K12+'经济分类（6）'!L12+'经济分类（6）'!M12+'经济分类（6）'!N12</f>
        <v>0</v>
      </c>
      <c r="L12" s="112"/>
      <c r="M12" s="112"/>
      <c r="N12" s="112"/>
      <c r="O12" s="112"/>
    </row>
    <row r="13" ht="24.95" customHeight="1" spans="1:15">
      <c r="A13" s="111"/>
      <c r="B13" s="111"/>
      <c r="C13" s="112"/>
      <c r="D13" s="112"/>
      <c r="E13" s="112"/>
      <c r="F13" s="112"/>
      <c r="G13" s="112"/>
      <c r="H13" s="112"/>
      <c r="I13" s="112"/>
      <c r="J13" s="112"/>
      <c r="K13" s="109">
        <f>L13+M13+N13+O13+'经济分类（6）'!C13+'经济分类（6）'!D13+'经济分类（6）'!E13+'经济分类（6）'!F13+'经济分类（6）'!G13+'经济分类（6）'!H13+'经济分类（6）'!I13+'经济分类（6）'!J13+'经济分类（6）'!K13+'经济分类（6）'!L13+'经济分类（6）'!M13+'经济分类（6）'!N13</f>
        <v>0</v>
      </c>
      <c r="L13" s="112"/>
      <c r="M13" s="112"/>
      <c r="N13" s="112"/>
      <c r="O13" s="112"/>
    </row>
    <row r="14" ht="24.95" customHeight="1" spans="1:15">
      <c r="A14" s="113"/>
      <c r="B14" s="113"/>
      <c r="C14" s="112"/>
      <c r="D14" s="112"/>
      <c r="E14" s="112"/>
      <c r="F14" s="112"/>
      <c r="G14" s="112"/>
      <c r="H14" s="112"/>
      <c r="I14" s="112"/>
      <c r="J14" s="112"/>
      <c r="K14" s="109">
        <f>L14+M14+N14+O14+'经济分类（6）'!C14+'经济分类（6）'!D14+'经济分类（6）'!E14+'经济分类（6）'!F14+'经济分类（6）'!G14+'经济分类（6）'!H14+'经济分类（6）'!I14+'经济分类（6）'!J14+'经济分类（6）'!K14+'经济分类（6）'!L14+'经济分类（6）'!M14+'经济分类（6）'!N14</f>
        <v>0</v>
      </c>
      <c r="L14" s="112"/>
      <c r="M14" s="112"/>
      <c r="N14" s="112"/>
      <c r="O14" s="112"/>
    </row>
    <row r="15" ht="24.95" customHeight="1" spans="1:15">
      <c r="A15" s="113"/>
      <c r="B15" s="113"/>
      <c r="C15" s="112"/>
      <c r="D15" s="112"/>
      <c r="E15" s="112"/>
      <c r="F15" s="112"/>
      <c r="G15" s="112"/>
      <c r="H15" s="112"/>
      <c r="I15" s="112"/>
      <c r="J15" s="112"/>
      <c r="K15" s="109">
        <f>L15+M15+N15+O15+'经济分类（6）'!C15+'经济分类（6）'!D15+'经济分类（6）'!E15+'经济分类（6）'!F15+'经济分类（6）'!G15+'经济分类（6）'!H15+'经济分类（6）'!I15+'经济分类（6）'!J15+'经济分类（6）'!K15+'经济分类（6）'!L15+'经济分类（6）'!M15+'经济分类（6）'!N15</f>
        <v>0</v>
      </c>
      <c r="L15" s="112"/>
      <c r="M15" s="112"/>
      <c r="N15" s="112"/>
      <c r="O15" s="112"/>
    </row>
    <row r="16" ht="24.95" customHeight="1" spans="1:15">
      <c r="A16" s="113"/>
      <c r="B16" s="113"/>
      <c r="C16" s="112"/>
      <c r="D16" s="112"/>
      <c r="E16" s="112"/>
      <c r="F16" s="112"/>
      <c r="G16" s="112"/>
      <c r="H16" s="112"/>
      <c r="I16" s="112"/>
      <c r="J16" s="112"/>
      <c r="K16" s="109">
        <f>L16+M16+N16+O16+'经济分类（6）'!C16+'经济分类（6）'!D16+'经济分类（6）'!E16+'经济分类（6）'!F16+'经济分类（6）'!G16+'经济分类（6）'!H16+'经济分类（6）'!I16+'经济分类（6）'!J16+'经济分类（6）'!K16+'经济分类（6）'!L16+'经济分类（6）'!M16+'经济分类（6）'!N16</f>
        <v>0</v>
      </c>
      <c r="L16" s="112"/>
      <c r="M16" s="112"/>
      <c r="N16" s="112"/>
      <c r="O16" s="112"/>
    </row>
    <row r="17" ht="24.95" customHeight="1" spans="1:15">
      <c r="A17" s="113"/>
      <c r="B17" s="113"/>
      <c r="C17" s="112"/>
      <c r="D17" s="112"/>
      <c r="E17" s="112"/>
      <c r="F17" s="112"/>
      <c r="G17" s="112"/>
      <c r="H17" s="112"/>
      <c r="I17" s="112"/>
      <c r="J17" s="112"/>
      <c r="K17" s="109">
        <f>L17+M17+N17+O17+'经济分类（6）'!C17+'经济分类（6）'!D17+'经济分类（6）'!E17+'经济分类（6）'!F17+'经济分类（6）'!G17+'经济分类（6）'!H17+'经济分类（6）'!I17+'经济分类（6）'!J17+'经济分类（6）'!K17+'经济分类（6）'!L17+'经济分类（6）'!M17+'经济分类（6）'!N17</f>
        <v>0</v>
      </c>
      <c r="L17" s="112"/>
      <c r="M17" s="112"/>
      <c r="N17" s="112"/>
      <c r="O17" s="112"/>
    </row>
    <row r="18" ht="24.95" customHeight="1" spans="1:15">
      <c r="A18" s="114" t="s">
        <v>188</v>
      </c>
      <c r="B18" s="114"/>
      <c r="C18" s="112"/>
      <c r="D18" s="112"/>
      <c r="E18" s="112"/>
      <c r="F18" s="112"/>
      <c r="G18" s="112"/>
      <c r="H18" s="112"/>
      <c r="I18" s="112"/>
      <c r="J18" s="112"/>
      <c r="K18" s="109">
        <f>SUM(K6:K17)</f>
        <v>1807900</v>
      </c>
      <c r="L18" s="112"/>
      <c r="M18" s="112"/>
      <c r="N18" s="112"/>
      <c r="O18" s="112"/>
    </row>
    <row r="20" spans="1:10">
      <c r="A20" s="115" t="s">
        <v>189</v>
      </c>
      <c r="B20" s="115"/>
      <c r="C20" s="115"/>
      <c r="D20" s="115"/>
      <c r="E20" s="115"/>
      <c r="F20" s="115"/>
      <c r="G20" s="115"/>
      <c r="H20" s="115"/>
      <c r="I20" s="115"/>
      <c r="J20" s="115"/>
    </row>
    <row r="21" ht="23.25" customHeight="1" spans="1:15">
      <c r="A21" s="115" t="s">
        <v>190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8"/>
      <c r="L21" s="118"/>
      <c r="M21" s="118"/>
      <c r="N21" s="118"/>
      <c r="O21" s="118"/>
    </row>
  </sheetData>
  <mergeCells count="8">
    <mergeCell ref="A2:O2"/>
    <mergeCell ref="D3:G3"/>
    <mergeCell ref="C4:J4"/>
    <mergeCell ref="K4:O4"/>
    <mergeCell ref="A20:J20"/>
    <mergeCell ref="A21:J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A10" sqref="A10:B11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3.7142857142857" customWidth="1"/>
    <col min="8" max="8" width="11.4285714285714" customWidth="1"/>
    <col min="10" max="10" width="9.28571428571429" customWidth="1"/>
    <col min="11" max="11" width="9.57142857142857" customWidth="1"/>
    <col min="12" max="12" width="10.1428571428571" customWidth="1"/>
    <col min="13" max="13" width="9.42857142857143" customWidth="1"/>
    <col min="14" max="14" width="12.8571428571429" customWidth="1"/>
  </cols>
  <sheetData>
    <row r="1" ht="22.5" customHeight="1" spans="1:2">
      <c r="A1" s="89" t="s">
        <v>171</v>
      </c>
      <c r="B1" s="89"/>
    </row>
    <row r="2" ht="24" customHeight="1" spans="1:15">
      <c r="A2" s="102" t="s">
        <v>240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16"/>
    </row>
    <row r="3" ht="17.25" customHeight="1" spans="1:14">
      <c r="A3" s="89" t="s">
        <v>173</v>
      </c>
      <c r="B3" s="89"/>
      <c r="D3" s="103"/>
      <c r="E3" s="103"/>
      <c r="F3" s="103"/>
      <c r="G3" s="103"/>
      <c r="H3" s="103"/>
      <c r="I3" s="103"/>
      <c r="J3" s="103"/>
      <c r="K3" s="103"/>
      <c r="L3" s="89"/>
      <c r="N3" s="89" t="s">
        <v>85</v>
      </c>
    </row>
    <row r="4" ht="23.25" customHeight="1" spans="1:14">
      <c r="A4" s="104" t="s">
        <v>174</v>
      </c>
      <c r="B4" s="104" t="s">
        <v>175</v>
      </c>
      <c r="C4" s="110" t="s">
        <v>166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ht="42" customHeight="1" spans="1:14">
      <c r="A5" s="109"/>
      <c r="B5" s="109"/>
      <c r="C5" s="110" t="s">
        <v>232</v>
      </c>
      <c r="D5" s="110" t="s">
        <v>233</v>
      </c>
      <c r="E5" s="110" t="s">
        <v>234</v>
      </c>
      <c r="F5" s="110" t="s">
        <v>241</v>
      </c>
      <c r="G5" s="110" t="s">
        <v>242</v>
      </c>
      <c r="H5" s="110" t="s">
        <v>243</v>
      </c>
      <c r="I5" s="110" t="s">
        <v>244</v>
      </c>
      <c r="J5" s="110" t="s">
        <v>235</v>
      </c>
      <c r="K5" s="110" t="s">
        <v>236</v>
      </c>
      <c r="L5" s="110" t="s">
        <v>237</v>
      </c>
      <c r="M5" s="110" t="s">
        <v>238</v>
      </c>
      <c r="N5" s="110" t="s">
        <v>245</v>
      </c>
    </row>
    <row r="6" ht="27" customHeight="1" spans="1:14">
      <c r="A6" s="111">
        <v>2010301</v>
      </c>
      <c r="B6" s="97" t="s">
        <v>187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ht="24.95" customHeight="1" spans="1:14">
      <c r="A7" s="111">
        <v>2013301</v>
      </c>
      <c r="B7" s="97" t="s">
        <v>187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ht="24.95" customHeight="1" spans="1:14">
      <c r="A8" s="111">
        <v>2130104</v>
      </c>
      <c r="B8" s="97" t="s">
        <v>187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ht="24.95" customHeight="1" spans="1:14">
      <c r="A9" s="111">
        <v>2130599</v>
      </c>
      <c r="B9" s="97" t="s">
        <v>187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ht="24.95" customHeight="1" spans="1:14">
      <c r="A10" s="111">
        <v>2110402</v>
      </c>
      <c r="B10" s="97" t="s">
        <v>187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1" ht="24.95" customHeight="1" spans="1:14">
      <c r="A11" s="111">
        <v>2130504</v>
      </c>
      <c r="B11" s="97" t="s">
        <v>187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ht="24.95" customHeight="1" spans="1:14">
      <c r="A12" s="111"/>
      <c r="B12" s="111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ht="24.95" customHeight="1" spans="1:14">
      <c r="A13" s="111"/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ht="24.95" customHeight="1" spans="1:14">
      <c r="A14" s="113"/>
      <c r="B14" s="113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ht="24.95" customHeight="1" spans="1:14">
      <c r="A15" s="113"/>
      <c r="B15" s="113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ht="24.95" customHeight="1" spans="1:14">
      <c r="A16" s="113"/>
      <c r="B16" s="113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ht="24.95" customHeight="1" spans="1:14">
      <c r="A17" s="113"/>
      <c r="B17" s="113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ht="24.95" customHeight="1" spans="1:14">
      <c r="A18" s="114" t="s">
        <v>188</v>
      </c>
      <c r="B18" s="114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20" spans="1:14">
      <c r="A20" s="115" t="s">
        <v>189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</row>
    <row r="21" ht="23.25" customHeight="1" spans="1:14">
      <c r="A21" s="115" t="s">
        <v>190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</row>
  </sheetData>
  <mergeCells count="7">
    <mergeCell ref="A2:N2"/>
    <mergeCell ref="D3:K3"/>
    <mergeCell ref="C4:N4"/>
    <mergeCell ref="A20:N20"/>
    <mergeCell ref="A21:N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A11" sqref="A11"/>
    </sheetView>
  </sheetViews>
  <sheetFormatPr defaultColWidth="9.14285714285714" defaultRowHeight="12.75"/>
  <cols>
    <col min="1" max="1" width="11.1428571428571" customWidth="1"/>
    <col min="2" max="3" width="13.1428571428571" customWidth="1"/>
    <col min="4" max="4" width="15.8571428571429" customWidth="1"/>
    <col min="5" max="5" width="17.5714285714286" customWidth="1"/>
    <col min="6" max="6" width="7.28571428571429" customWidth="1"/>
    <col min="7" max="7" width="17.5714285714286" customWidth="1"/>
    <col min="8" max="8" width="14.7142857142857" customWidth="1"/>
    <col min="9" max="9" width="14" customWidth="1"/>
    <col min="10" max="10" width="17" customWidth="1"/>
  </cols>
  <sheetData>
    <row r="1" ht="22.5" customHeight="1" spans="1:5">
      <c r="A1" s="89" t="s">
        <v>171</v>
      </c>
      <c r="B1" s="89"/>
      <c r="C1" s="89"/>
      <c r="D1" s="89"/>
      <c r="E1" s="89"/>
    </row>
    <row r="2" ht="24" customHeight="1" spans="1:11">
      <c r="A2" s="102" t="s">
        <v>246</v>
      </c>
      <c r="B2" s="102"/>
      <c r="C2" s="102"/>
      <c r="D2" s="102"/>
      <c r="E2" s="102"/>
      <c r="F2" s="102"/>
      <c r="G2" s="102"/>
      <c r="H2" s="102"/>
      <c r="I2" s="102"/>
      <c r="J2" s="102"/>
      <c r="K2" s="116"/>
    </row>
    <row r="3" ht="17.25" customHeight="1" spans="1:10">
      <c r="A3" s="89" t="s">
        <v>173</v>
      </c>
      <c r="B3" s="89"/>
      <c r="C3" s="89"/>
      <c r="D3" s="89"/>
      <c r="E3" s="89"/>
      <c r="G3" s="103"/>
      <c r="H3" s="103"/>
      <c r="I3" s="103"/>
      <c r="J3" s="89" t="s">
        <v>85</v>
      </c>
    </row>
    <row r="4" ht="23.25" customHeight="1" spans="1:10">
      <c r="A4" s="104" t="s">
        <v>174</v>
      </c>
      <c r="B4" s="104" t="s">
        <v>175</v>
      </c>
      <c r="C4" s="105" t="s">
        <v>247</v>
      </c>
      <c r="D4" s="106"/>
      <c r="E4" s="106"/>
      <c r="F4" s="107" t="s">
        <v>168</v>
      </c>
      <c r="G4" s="108"/>
      <c r="H4" s="108"/>
      <c r="I4" s="108"/>
      <c r="J4" s="117"/>
    </row>
    <row r="5" ht="42" customHeight="1" spans="1:10">
      <c r="A5" s="109"/>
      <c r="B5" s="109"/>
      <c r="C5" s="110" t="s">
        <v>43</v>
      </c>
      <c r="D5" s="110" t="s">
        <v>248</v>
      </c>
      <c r="E5" s="110" t="s">
        <v>249</v>
      </c>
      <c r="F5" s="110" t="s">
        <v>43</v>
      </c>
      <c r="G5" s="110" t="s">
        <v>248</v>
      </c>
      <c r="H5" s="110" t="s">
        <v>250</v>
      </c>
      <c r="I5" s="110" t="s">
        <v>251</v>
      </c>
      <c r="J5" s="110" t="s">
        <v>249</v>
      </c>
    </row>
    <row r="6" ht="27" customHeight="1" spans="1:10">
      <c r="A6" s="111">
        <v>2010301</v>
      </c>
      <c r="B6" s="97" t="s">
        <v>187</v>
      </c>
      <c r="C6" s="109">
        <f>D6+E6</f>
        <v>0</v>
      </c>
      <c r="D6" s="109"/>
      <c r="E6" s="109"/>
      <c r="F6" s="109">
        <f>G6+H6+I6+J6</f>
        <v>0</v>
      </c>
      <c r="G6" s="109"/>
      <c r="H6" s="109"/>
      <c r="I6" s="109"/>
      <c r="J6" s="109"/>
    </row>
    <row r="7" ht="24.95" customHeight="1" spans="1:10">
      <c r="A7" s="111">
        <v>2013301</v>
      </c>
      <c r="B7" s="97" t="s">
        <v>187</v>
      </c>
      <c r="C7" s="109">
        <f t="shared" ref="C7:C18" si="0">D7+E7</f>
        <v>0</v>
      </c>
      <c r="D7" s="111"/>
      <c r="E7" s="111"/>
      <c r="F7" s="109">
        <f t="shared" ref="F7:F18" si="1">G7+H7+I7+J7</f>
        <v>0</v>
      </c>
      <c r="G7" s="112"/>
      <c r="H7" s="112"/>
      <c r="I7" s="112"/>
      <c r="J7" s="112"/>
    </row>
    <row r="8" ht="24.95" customHeight="1" spans="1:10">
      <c r="A8" s="111">
        <v>2130104</v>
      </c>
      <c r="B8" s="97" t="s">
        <v>187</v>
      </c>
      <c r="C8" s="109">
        <f t="shared" si="0"/>
        <v>0</v>
      </c>
      <c r="D8" s="111"/>
      <c r="E8" s="111"/>
      <c r="F8" s="109">
        <f t="shared" si="1"/>
        <v>0</v>
      </c>
      <c r="G8" s="112"/>
      <c r="H8" s="112"/>
      <c r="I8" s="112"/>
      <c r="J8" s="112"/>
    </row>
    <row r="9" ht="24.95" customHeight="1" spans="1:10">
      <c r="A9" s="111">
        <v>2130599</v>
      </c>
      <c r="B9" s="97" t="s">
        <v>187</v>
      </c>
      <c r="C9" s="109">
        <f t="shared" si="0"/>
        <v>0</v>
      </c>
      <c r="D9" s="111"/>
      <c r="E9" s="111"/>
      <c r="F9" s="109">
        <f t="shared" si="1"/>
        <v>0</v>
      </c>
      <c r="G9" s="112"/>
      <c r="H9" s="112"/>
      <c r="I9" s="112"/>
      <c r="J9" s="112"/>
    </row>
    <row r="10" ht="24.95" customHeight="1" spans="1:10">
      <c r="A10" s="111">
        <v>2110402</v>
      </c>
      <c r="B10" s="97" t="s">
        <v>187</v>
      </c>
      <c r="C10" s="109">
        <f t="shared" si="0"/>
        <v>0</v>
      </c>
      <c r="D10" s="111"/>
      <c r="E10" s="111"/>
      <c r="F10" s="109">
        <f t="shared" si="1"/>
        <v>0</v>
      </c>
      <c r="G10" s="112"/>
      <c r="H10" s="112"/>
      <c r="I10" s="112"/>
      <c r="J10" s="112"/>
    </row>
    <row r="11" ht="24.95" customHeight="1" spans="1:10">
      <c r="A11" s="111">
        <v>2130504</v>
      </c>
      <c r="B11" s="97" t="s">
        <v>187</v>
      </c>
      <c r="C11" s="109">
        <f t="shared" si="0"/>
        <v>0</v>
      </c>
      <c r="D11" s="111"/>
      <c r="E11" s="111"/>
      <c r="F11" s="109">
        <f t="shared" si="1"/>
        <v>0</v>
      </c>
      <c r="G11" s="112"/>
      <c r="H11" s="112"/>
      <c r="I11" s="112"/>
      <c r="J11" s="112"/>
    </row>
    <row r="12" ht="24.95" customHeight="1" spans="1:10">
      <c r="A12" s="111"/>
      <c r="B12" s="111"/>
      <c r="C12" s="109">
        <f t="shared" si="0"/>
        <v>0</v>
      </c>
      <c r="D12" s="111"/>
      <c r="E12" s="111"/>
      <c r="F12" s="109">
        <f t="shared" si="1"/>
        <v>0</v>
      </c>
      <c r="G12" s="112"/>
      <c r="H12" s="112"/>
      <c r="I12" s="112"/>
      <c r="J12" s="112"/>
    </row>
    <row r="13" ht="24.95" customHeight="1" spans="1:10">
      <c r="A13" s="111"/>
      <c r="B13" s="111"/>
      <c r="C13" s="109">
        <f t="shared" si="0"/>
        <v>0</v>
      </c>
      <c r="D13" s="111"/>
      <c r="E13" s="111"/>
      <c r="F13" s="109">
        <f t="shared" si="1"/>
        <v>0</v>
      </c>
      <c r="G13" s="112"/>
      <c r="H13" s="112"/>
      <c r="I13" s="112"/>
      <c r="J13" s="112"/>
    </row>
    <row r="14" ht="24.95" customHeight="1" spans="1:10">
      <c r="A14" s="113"/>
      <c r="B14" s="113"/>
      <c r="C14" s="109">
        <f t="shared" si="0"/>
        <v>0</v>
      </c>
      <c r="D14" s="113"/>
      <c r="E14" s="113"/>
      <c r="F14" s="109">
        <f t="shared" si="1"/>
        <v>0</v>
      </c>
      <c r="G14" s="112"/>
      <c r="H14" s="112"/>
      <c r="I14" s="112"/>
      <c r="J14" s="112"/>
    </row>
    <row r="15" ht="24.95" customHeight="1" spans="1:10">
      <c r="A15" s="113"/>
      <c r="B15" s="113"/>
      <c r="C15" s="109">
        <f t="shared" si="0"/>
        <v>0</v>
      </c>
      <c r="D15" s="113"/>
      <c r="E15" s="113"/>
      <c r="F15" s="109">
        <f t="shared" si="1"/>
        <v>0</v>
      </c>
      <c r="G15" s="112"/>
      <c r="H15" s="112"/>
      <c r="I15" s="112"/>
      <c r="J15" s="112"/>
    </row>
    <row r="16" ht="24.95" customHeight="1" spans="1:10">
      <c r="A16" s="113"/>
      <c r="B16" s="113"/>
      <c r="C16" s="109">
        <f t="shared" si="0"/>
        <v>0</v>
      </c>
      <c r="D16" s="113"/>
      <c r="E16" s="113"/>
      <c r="F16" s="109">
        <f t="shared" si="1"/>
        <v>0</v>
      </c>
      <c r="G16" s="112"/>
      <c r="H16" s="112"/>
      <c r="I16" s="112"/>
      <c r="J16" s="112"/>
    </row>
    <row r="17" ht="24.95" customHeight="1" spans="1:10">
      <c r="A17" s="113"/>
      <c r="B17" s="113"/>
      <c r="C17" s="109">
        <f t="shared" si="0"/>
        <v>0</v>
      </c>
      <c r="D17" s="113"/>
      <c r="E17" s="113"/>
      <c r="F17" s="109">
        <f t="shared" si="1"/>
        <v>0</v>
      </c>
      <c r="G17" s="112"/>
      <c r="H17" s="112"/>
      <c r="I17" s="112"/>
      <c r="J17" s="112"/>
    </row>
    <row r="18" ht="24.95" customHeight="1" spans="1:10">
      <c r="A18" s="114" t="s">
        <v>188</v>
      </c>
      <c r="B18" s="114"/>
      <c r="C18" s="109">
        <f>SUM(C6:C17)</f>
        <v>0</v>
      </c>
      <c r="D18" s="114"/>
      <c r="E18" s="114"/>
      <c r="F18" s="109">
        <f>SUM(F6:F17)</f>
        <v>0</v>
      </c>
      <c r="G18" s="112"/>
      <c r="H18" s="112"/>
      <c r="I18" s="112"/>
      <c r="J18" s="112"/>
    </row>
    <row r="20" spans="1:10">
      <c r="A20" s="115" t="s">
        <v>189</v>
      </c>
      <c r="B20" s="115"/>
      <c r="C20" s="115"/>
      <c r="D20" s="115"/>
      <c r="E20" s="115"/>
      <c r="F20" s="115"/>
      <c r="G20" s="115"/>
      <c r="H20" s="115"/>
      <c r="I20" s="115"/>
      <c r="J20" s="115"/>
    </row>
    <row r="21" ht="23.25" customHeight="1" spans="1:10">
      <c r="A21" s="115" t="s">
        <v>190</v>
      </c>
      <c r="B21" s="115"/>
      <c r="C21" s="115"/>
      <c r="D21" s="115"/>
      <c r="E21" s="115"/>
      <c r="F21" s="115"/>
      <c r="G21" s="115"/>
      <c r="H21" s="115"/>
      <c r="I21" s="115"/>
      <c r="J21" s="115"/>
    </row>
  </sheetData>
  <mergeCells count="7">
    <mergeCell ref="A2:J2"/>
    <mergeCell ref="C4:E4"/>
    <mergeCell ref="F4:J4"/>
    <mergeCell ref="A20:J20"/>
    <mergeCell ref="A21:J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opLeftCell="C1" workbookViewId="0">
      <selection activeCell="N7" sqref="N7"/>
    </sheetView>
  </sheetViews>
  <sheetFormatPr defaultColWidth="9.14285714285714" defaultRowHeight="12.75" outlineLevelRow="7"/>
  <cols>
    <col min="1" max="1" width="11.1428571428571" customWidth="1"/>
    <col min="2" max="2" width="11.5714285714286" customWidth="1"/>
    <col min="3" max="4" width="8.85714285714286" customWidth="1"/>
    <col min="5" max="5" width="9" customWidth="1"/>
    <col min="6" max="6" width="10.8571428571429" customWidth="1"/>
    <col min="7" max="7" width="10" customWidth="1"/>
    <col min="8" max="8" width="10.2857142857143" customWidth="1"/>
    <col min="9" max="9" width="11.2857142857143" customWidth="1"/>
    <col min="10" max="10" width="11.1428571428571" customWidth="1"/>
    <col min="11" max="11" width="10.4285714285714" customWidth="1"/>
    <col min="12" max="12" width="12.2857142857143" customWidth="1"/>
    <col min="13" max="13" width="10.4285714285714" customWidth="1"/>
  </cols>
  <sheetData>
    <row r="1" ht="27" customHeight="1" spans="1:1">
      <c r="A1" s="89" t="s">
        <v>252</v>
      </c>
    </row>
    <row r="2" ht="45" customHeight="1" spans="1:13">
      <c r="A2" s="90" t="s">
        <v>253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ht="45" customHeight="1" spans="1:13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101" t="s">
        <v>85</v>
      </c>
      <c r="M3" s="101"/>
    </row>
    <row r="4" ht="51.75" customHeight="1" spans="1:13">
      <c r="A4" s="92" t="s">
        <v>64</v>
      </c>
      <c r="B4" s="93" t="s">
        <v>254</v>
      </c>
      <c r="C4" s="93"/>
      <c r="D4" s="93"/>
      <c r="E4" s="93"/>
      <c r="F4" s="93" t="s">
        <v>255</v>
      </c>
      <c r="G4" s="93"/>
      <c r="H4" s="93"/>
      <c r="I4" s="93"/>
      <c r="J4" s="93" t="s">
        <v>256</v>
      </c>
      <c r="K4" s="93"/>
      <c r="L4" s="93"/>
      <c r="M4" s="93"/>
    </row>
    <row r="5" ht="52.5" customHeight="1" spans="1:13">
      <c r="A5" s="94"/>
      <c r="B5" s="95" t="s">
        <v>257</v>
      </c>
      <c r="C5" s="96" t="s">
        <v>258</v>
      </c>
      <c r="D5" s="96" t="s">
        <v>259</v>
      </c>
      <c r="E5" s="96" t="s">
        <v>260</v>
      </c>
      <c r="F5" s="96" t="s">
        <v>257</v>
      </c>
      <c r="G5" s="96" t="s">
        <v>258</v>
      </c>
      <c r="H5" s="96" t="s">
        <v>259</v>
      </c>
      <c r="I5" s="96" t="s">
        <v>260</v>
      </c>
      <c r="J5" s="96" t="s">
        <v>257</v>
      </c>
      <c r="K5" s="96" t="s">
        <v>258</v>
      </c>
      <c r="L5" s="96" t="s">
        <v>259</v>
      </c>
      <c r="M5" s="96" t="s">
        <v>260</v>
      </c>
    </row>
    <row r="6" ht="48" customHeight="1" spans="1:13">
      <c r="A6" s="97">
        <f>J6</f>
        <v>80000</v>
      </c>
      <c r="B6" s="98"/>
      <c r="C6" s="98"/>
      <c r="D6" s="98"/>
      <c r="E6" s="98"/>
      <c r="F6" s="98"/>
      <c r="G6" s="98"/>
      <c r="H6" s="98"/>
      <c r="I6" s="98"/>
      <c r="J6" s="98">
        <f>L6</f>
        <v>80000</v>
      </c>
      <c r="K6" s="98"/>
      <c r="L6" s="98">
        <v>80000</v>
      </c>
      <c r="M6" s="98"/>
    </row>
    <row r="8" ht="27" customHeight="1" spans="1:13">
      <c r="A8" s="99" t="s">
        <v>261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</row>
  </sheetData>
  <mergeCells count="7">
    <mergeCell ref="A2:M2"/>
    <mergeCell ref="L3:M3"/>
    <mergeCell ref="B4:E4"/>
    <mergeCell ref="F4:I4"/>
    <mergeCell ref="J4:M4"/>
    <mergeCell ref="A8:M8"/>
    <mergeCell ref="A4:A5"/>
  </mergeCells>
  <pageMargins left="0.47" right="0.39" top="1" bottom="1" header="0.5" footer="0.5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showGridLines="0" workbookViewId="0">
      <selection activeCell="D12" sqref="D12:I12"/>
    </sheetView>
  </sheetViews>
  <sheetFormatPr defaultColWidth="10.2857142857143" defaultRowHeight="14.25"/>
  <cols>
    <col min="1" max="2" width="7" style="33" customWidth="1"/>
    <col min="3" max="3" width="14.1428571428571" style="33" customWidth="1"/>
    <col min="4" max="4" width="27.8571428571429" style="33" customWidth="1"/>
    <col min="5" max="5" width="22.4285714285714" style="33" customWidth="1"/>
    <col min="6" max="6" width="14.1428571428571" style="33" customWidth="1"/>
    <col min="7" max="7" width="14.4285714285714" style="33" customWidth="1"/>
    <col min="8" max="8" width="14.1428571428571" style="33" customWidth="1"/>
    <col min="9" max="9" width="22.4285714285714" style="33" customWidth="1"/>
    <col min="10" max="16384" width="10.2857142857143" style="33"/>
  </cols>
  <sheetData>
    <row r="1" ht="16.5" customHeight="1" spans="1:4">
      <c r="A1" s="34" t="s">
        <v>262</v>
      </c>
      <c r="B1" s="35"/>
      <c r="C1" s="35"/>
      <c r="D1" s="35"/>
    </row>
    <row r="2" ht="33.75" customHeight="1" spans="1:9">
      <c r="A2" s="36" t="s">
        <v>263</v>
      </c>
      <c r="B2" s="36"/>
      <c r="C2" s="36"/>
      <c r="D2" s="36"/>
      <c r="E2" s="36"/>
      <c r="F2" s="36"/>
      <c r="G2" s="36"/>
      <c r="H2" s="36"/>
      <c r="I2" s="36"/>
    </row>
    <row r="3" ht="23.25" customHeight="1" spans="1:9">
      <c r="A3" s="37" t="s">
        <v>264</v>
      </c>
      <c r="B3" s="37"/>
      <c r="C3" s="37"/>
      <c r="D3" s="37"/>
      <c r="E3" s="37"/>
      <c r="F3" s="37"/>
      <c r="G3" s="37"/>
      <c r="H3" s="37"/>
      <c r="I3" s="37"/>
    </row>
    <row r="4" ht="21.95" customHeight="1" spans="1:9">
      <c r="A4" s="38" t="s">
        <v>265</v>
      </c>
      <c r="B4" s="39"/>
      <c r="C4" s="39"/>
      <c r="D4" s="40" t="s">
        <v>266</v>
      </c>
      <c r="E4" s="40"/>
      <c r="F4" s="40"/>
      <c r="G4" s="40"/>
      <c r="H4" s="40"/>
      <c r="I4" s="40"/>
    </row>
    <row r="5" ht="21.95" customHeight="1" spans="1:9">
      <c r="A5" s="41" t="s">
        <v>267</v>
      </c>
      <c r="B5" s="42"/>
      <c r="C5" s="42"/>
      <c r="D5" s="43" t="s">
        <v>2</v>
      </c>
      <c r="E5" s="43"/>
      <c r="F5" s="41" t="s">
        <v>268</v>
      </c>
      <c r="G5" s="44"/>
      <c r="H5" s="40" t="s">
        <v>2</v>
      </c>
      <c r="I5" s="40"/>
    </row>
    <row r="6" ht="21.95" customHeight="1" spans="1:9">
      <c r="A6" s="41" t="s">
        <v>269</v>
      </c>
      <c r="B6" s="42"/>
      <c r="C6" s="42"/>
      <c r="D6" s="43" t="s">
        <v>270</v>
      </c>
      <c r="E6" s="43"/>
      <c r="F6" s="41" t="s">
        <v>271</v>
      </c>
      <c r="G6" s="44"/>
      <c r="H6" s="40"/>
      <c r="I6" s="40"/>
    </row>
    <row r="7" ht="21.95" customHeight="1" spans="1:9">
      <c r="A7" s="45" t="s">
        <v>272</v>
      </c>
      <c r="B7" s="46"/>
      <c r="C7" s="47"/>
      <c r="D7" s="48" t="s">
        <v>273</v>
      </c>
      <c r="E7" s="48" t="s">
        <v>274</v>
      </c>
      <c r="F7" s="49" t="s">
        <v>275</v>
      </c>
      <c r="G7" s="50"/>
      <c r="H7" s="51" t="s">
        <v>276</v>
      </c>
      <c r="I7" s="86"/>
    </row>
    <row r="8" ht="21.95" customHeight="1" spans="1:9">
      <c r="A8" s="52"/>
      <c r="B8" s="53"/>
      <c r="C8" s="54"/>
      <c r="D8" s="48" t="s">
        <v>277</v>
      </c>
      <c r="E8" s="48" t="s">
        <v>274</v>
      </c>
      <c r="F8" s="49" t="s">
        <v>277</v>
      </c>
      <c r="G8" s="50"/>
      <c r="H8" s="51" t="s">
        <v>276</v>
      </c>
      <c r="I8" s="86"/>
    </row>
    <row r="9" ht="21.95" customHeight="1" spans="1:9">
      <c r="A9" s="55"/>
      <c r="B9" s="56"/>
      <c r="C9" s="57"/>
      <c r="D9" s="58" t="s">
        <v>278</v>
      </c>
      <c r="E9" s="58" t="s">
        <v>279</v>
      </c>
      <c r="F9" s="49" t="s">
        <v>280</v>
      </c>
      <c r="G9" s="50"/>
      <c r="H9" s="59" t="s">
        <v>281</v>
      </c>
      <c r="I9" s="87"/>
    </row>
    <row r="10" s="31" customFormat="1" ht="36" customHeight="1" spans="1:9">
      <c r="A10" s="60" t="s">
        <v>282</v>
      </c>
      <c r="B10" s="61"/>
      <c r="C10" s="61"/>
      <c r="D10" s="62" t="s">
        <v>283</v>
      </c>
      <c r="E10" s="62"/>
      <c r="F10" s="62"/>
      <c r="G10" s="62"/>
      <c r="H10" s="62"/>
      <c r="I10" s="62"/>
    </row>
    <row r="11" s="31" customFormat="1" ht="36" customHeight="1" spans="1:9">
      <c r="A11" s="63" t="s">
        <v>284</v>
      </c>
      <c r="B11" s="64"/>
      <c r="C11" s="64"/>
      <c r="D11" s="62"/>
      <c r="E11" s="62"/>
      <c r="F11" s="62"/>
      <c r="G11" s="62"/>
      <c r="H11" s="62"/>
      <c r="I11" s="62"/>
    </row>
    <row r="12" s="31" customFormat="1" ht="36" customHeight="1" spans="1:9">
      <c r="A12" s="65" t="s">
        <v>285</v>
      </c>
      <c r="B12" s="66"/>
      <c r="C12" s="66"/>
      <c r="D12" s="62" t="s">
        <v>286</v>
      </c>
      <c r="E12" s="62"/>
      <c r="F12" s="62"/>
      <c r="G12" s="62"/>
      <c r="H12" s="62"/>
      <c r="I12" s="62"/>
    </row>
    <row r="13" s="31" customFormat="1" ht="36" customHeight="1" spans="1:9">
      <c r="A13" s="62" t="s">
        <v>287</v>
      </c>
      <c r="B13" s="62"/>
      <c r="C13" s="62"/>
      <c r="D13" s="62"/>
      <c r="E13" s="62"/>
      <c r="F13" s="62"/>
      <c r="G13" s="62"/>
      <c r="H13" s="62"/>
      <c r="I13" s="62"/>
    </row>
    <row r="14" s="31" customFormat="1" ht="36" customHeight="1" spans="1:9">
      <c r="A14" s="67" t="s">
        <v>288</v>
      </c>
      <c r="B14" s="67"/>
      <c r="C14" s="67"/>
      <c r="D14" s="62" t="s">
        <v>289</v>
      </c>
      <c r="E14" s="62"/>
      <c r="F14" s="62"/>
      <c r="G14" s="62"/>
      <c r="H14" s="62"/>
      <c r="I14" s="62"/>
    </row>
    <row r="15" ht="21.95" customHeight="1" spans="1:9">
      <c r="A15" s="40" t="s">
        <v>290</v>
      </c>
      <c r="B15" s="43" t="s">
        <v>291</v>
      </c>
      <c r="C15" s="43"/>
      <c r="D15" s="43"/>
      <c r="E15" s="43"/>
      <c r="F15" s="41" t="s">
        <v>292</v>
      </c>
      <c r="G15" s="42"/>
      <c r="H15" s="42"/>
      <c r="I15" s="44"/>
    </row>
    <row r="16" ht="90.75" customHeight="1" spans="1:9">
      <c r="A16" s="40"/>
      <c r="B16" s="68" t="s">
        <v>293</v>
      </c>
      <c r="C16" s="68"/>
      <c r="D16" s="68"/>
      <c r="E16" s="68"/>
      <c r="F16" s="69" t="s">
        <v>294</v>
      </c>
      <c r="G16" s="70"/>
      <c r="H16" s="71"/>
      <c r="I16" s="88"/>
    </row>
    <row r="17" ht="24" spans="1:9">
      <c r="A17" s="72" t="s">
        <v>295</v>
      </c>
      <c r="B17" s="73" t="s">
        <v>296</v>
      </c>
      <c r="C17" s="43" t="s">
        <v>297</v>
      </c>
      <c r="D17" s="43" t="s">
        <v>298</v>
      </c>
      <c r="E17" s="43" t="s">
        <v>299</v>
      </c>
      <c r="F17" s="43" t="s">
        <v>297</v>
      </c>
      <c r="G17" s="41" t="s">
        <v>298</v>
      </c>
      <c r="H17" s="44"/>
      <c r="I17" s="43" t="s">
        <v>299</v>
      </c>
    </row>
    <row r="18" ht="21.95" customHeight="1" spans="1:9">
      <c r="A18" s="74"/>
      <c r="B18" s="43" t="s">
        <v>300</v>
      </c>
      <c r="C18" s="72" t="s">
        <v>301</v>
      </c>
      <c r="D18" s="75" t="s">
        <v>302</v>
      </c>
      <c r="E18" s="76" t="s">
        <v>303</v>
      </c>
      <c r="F18" s="72" t="s">
        <v>301</v>
      </c>
      <c r="G18" s="77" t="s">
        <v>304</v>
      </c>
      <c r="H18" s="77"/>
      <c r="I18" s="76"/>
    </row>
    <row r="19" ht="21.95" customHeight="1" spans="1:9">
      <c r="A19" s="74"/>
      <c r="B19" s="40"/>
      <c r="C19" s="74"/>
      <c r="D19" s="48" t="s">
        <v>305</v>
      </c>
      <c r="E19" s="76" t="s">
        <v>306</v>
      </c>
      <c r="F19" s="74"/>
      <c r="G19" s="77" t="s">
        <v>307</v>
      </c>
      <c r="H19" s="77"/>
      <c r="I19" s="76"/>
    </row>
    <row r="20" ht="21.95" customHeight="1" spans="1:9">
      <c r="A20" s="74"/>
      <c r="B20" s="40"/>
      <c r="C20" s="74"/>
      <c r="D20" s="48" t="s">
        <v>308</v>
      </c>
      <c r="E20" s="76" t="s">
        <v>303</v>
      </c>
      <c r="F20" s="74"/>
      <c r="G20" s="77"/>
      <c r="H20" s="77"/>
      <c r="I20" s="76"/>
    </row>
    <row r="21" ht="21.95" customHeight="1" spans="1:9">
      <c r="A21" s="74"/>
      <c r="B21" s="40"/>
      <c r="C21" s="78"/>
      <c r="D21" s="48" t="s">
        <v>309</v>
      </c>
      <c r="E21" s="76" t="s">
        <v>310</v>
      </c>
      <c r="F21" s="78"/>
      <c r="G21" s="77" t="s">
        <v>311</v>
      </c>
      <c r="H21" s="77"/>
      <c r="I21" s="76"/>
    </row>
    <row r="22" ht="21.95" customHeight="1" spans="1:9">
      <c r="A22" s="74"/>
      <c r="B22" s="40"/>
      <c r="C22" s="72" t="s">
        <v>312</v>
      </c>
      <c r="D22" s="48" t="s">
        <v>313</v>
      </c>
      <c r="E22" s="79">
        <v>1</v>
      </c>
      <c r="F22" s="72" t="s">
        <v>312</v>
      </c>
      <c r="G22" s="77" t="s">
        <v>304</v>
      </c>
      <c r="H22" s="77"/>
      <c r="I22" s="76"/>
    </row>
    <row r="23" ht="21.95" customHeight="1" spans="1:9">
      <c r="A23" s="74"/>
      <c r="B23" s="40"/>
      <c r="C23" s="74"/>
      <c r="D23" s="48" t="s">
        <v>314</v>
      </c>
      <c r="E23" s="76" t="s">
        <v>315</v>
      </c>
      <c r="F23" s="74"/>
      <c r="G23" s="77" t="s">
        <v>307</v>
      </c>
      <c r="H23" s="77"/>
      <c r="I23" s="76"/>
    </row>
    <row r="24" ht="21.95" customHeight="1" spans="1:9">
      <c r="A24" s="74"/>
      <c r="B24" s="40"/>
      <c r="C24" s="78"/>
      <c r="D24" s="48" t="s">
        <v>316</v>
      </c>
      <c r="E24" s="76" t="s">
        <v>317</v>
      </c>
      <c r="F24" s="78"/>
      <c r="G24" s="77" t="s">
        <v>311</v>
      </c>
      <c r="H24" s="77"/>
      <c r="I24" s="76"/>
    </row>
    <row r="25" ht="21.95" customHeight="1" spans="1:9">
      <c r="A25" s="74"/>
      <c r="B25" s="40"/>
      <c r="C25" s="72" t="s">
        <v>318</v>
      </c>
      <c r="D25" s="48" t="s">
        <v>319</v>
      </c>
      <c r="E25" s="80">
        <v>41958</v>
      </c>
      <c r="F25" s="72" t="s">
        <v>318</v>
      </c>
      <c r="G25" s="77" t="s">
        <v>304</v>
      </c>
      <c r="H25" s="77"/>
      <c r="I25" s="76"/>
    </row>
    <row r="26" ht="21.95" customHeight="1" spans="1:9">
      <c r="A26" s="74"/>
      <c r="B26" s="40"/>
      <c r="C26" s="74"/>
      <c r="D26" s="48" t="s">
        <v>320</v>
      </c>
      <c r="E26" s="80">
        <v>41973</v>
      </c>
      <c r="F26" s="74"/>
      <c r="G26" s="77" t="s">
        <v>307</v>
      </c>
      <c r="H26" s="77"/>
      <c r="I26" s="76"/>
    </row>
    <row r="27" ht="21.95" customHeight="1" spans="1:9">
      <c r="A27" s="74"/>
      <c r="B27" s="40"/>
      <c r="C27" s="78"/>
      <c r="D27" s="48" t="s">
        <v>321</v>
      </c>
      <c r="E27" s="80">
        <v>41978</v>
      </c>
      <c r="F27" s="78"/>
      <c r="G27" s="77" t="s">
        <v>311</v>
      </c>
      <c r="H27" s="77"/>
      <c r="I27" s="76"/>
    </row>
    <row r="28" ht="21.95" customHeight="1" spans="1:9">
      <c r="A28" s="74"/>
      <c r="B28" s="40"/>
      <c r="C28" s="72" t="s">
        <v>322</v>
      </c>
      <c r="D28" s="48" t="s">
        <v>304</v>
      </c>
      <c r="E28" s="76"/>
      <c r="F28" s="72" t="s">
        <v>322</v>
      </c>
      <c r="G28" s="77" t="s">
        <v>304</v>
      </c>
      <c r="H28" s="77"/>
      <c r="I28" s="76"/>
    </row>
    <row r="29" ht="21.95" customHeight="1" spans="1:9">
      <c r="A29" s="74"/>
      <c r="B29" s="40"/>
      <c r="C29" s="74"/>
      <c r="D29" s="48" t="s">
        <v>307</v>
      </c>
      <c r="E29" s="76"/>
      <c r="F29" s="74"/>
      <c r="G29" s="77" t="s">
        <v>307</v>
      </c>
      <c r="H29" s="77"/>
      <c r="I29" s="76"/>
    </row>
    <row r="30" ht="21.95" customHeight="1" spans="1:9">
      <c r="A30" s="74"/>
      <c r="B30" s="40"/>
      <c r="C30" s="78"/>
      <c r="D30" s="48" t="s">
        <v>311</v>
      </c>
      <c r="E30" s="76"/>
      <c r="F30" s="78"/>
      <c r="G30" s="77" t="s">
        <v>311</v>
      </c>
      <c r="H30" s="77"/>
      <c r="I30" s="76"/>
    </row>
    <row r="31" ht="21.95" customHeight="1" spans="1:9">
      <c r="A31" s="74"/>
      <c r="B31" s="40"/>
      <c r="C31" s="43" t="s">
        <v>116</v>
      </c>
      <c r="D31" s="76"/>
      <c r="E31" s="43"/>
      <c r="F31" s="43" t="s">
        <v>116</v>
      </c>
      <c r="G31" s="77"/>
      <c r="H31" s="77"/>
      <c r="I31" s="76"/>
    </row>
    <row r="32" ht="21.95" customHeight="1" spans="1:9">
      <c r="A32" s="74"/>
      <c r="B32" s="43" t="s">
        <v>323</v>
      </c>
      <c r="C32" s="72" t="s">
        <v>324</v>
      </c>
      <c r="D32" s="48" t="s">
        <v>304</v>
      </c>
      <c r="E32" s="76"/>
      <c r="F32" s="72" t="s">
        <v>324</v>
      </c>
      <c r="G32" s="77" t="s">
        <v>304</v>
      </c>
      <c r="H32" s="77"/>
      <c r="I32" s="76"/>
    </row>
    <row r="33" ht="21.95" customHeight="1" spans="1:9">
      <c r="A33" s="74"/>
      <c r="B33" s="40"/>
      <c r="C33" s="74"/>
      <c r="D33" s="48" t="s">
        <v>307</v>
      </c>
      <c r="E33" s="76"/>
      <c r="F33" s="74"/>
      <c r="G33" s="77" t="s">
        <v>307</v>
      </c>
      <c r="H33" s="77"/>
      <c r="I33" s="76"/>
    </row>
    <row r="34" ht="21.95" customHeight="1" spans="1:9">
      <c r="A34" s="74"/>
      <c r="B34" s="40"/>
      <c r="C34" s="78"/>
      <c r="D34" s="48" t="s">
        <v>311</v>
      </c>
      <c r="E34" s="76"/>
      <c r="F34" s="78"/>
      <c r="G34" s="77" t="s">
        <v>311</v>
      </c>
      <c r="H34" s="77"/>
      <c r="I34" s="76"/>
    </row>
    <row r="35" ht="21.95" customHeight="1" spans="1:9">
      <c r="A35" s="74"/>
      <c r="B35" s="40"/>
      <c r="C35" s="72" t="s">
        <v>325</v>
      </c>
      <c r="D35" s="48" t="s">
        <v>304</v>
      </c>
      <c r="E35" s="76"/>
      <c r="F35" s="72" t="s">
        <v>325</v>
      </c>
      <c r="G35" s="77" t="s">
        <v>304</v>
      </c>
      <c r="H35" s="77"/>
      <c r="I35" s="76"/>
    </row>
    <row r="36" ht="21.95" customHeight="1" spans="1:9">
      <c r="A36" s="74"/>
      <c r="B36" s="40"/>
      <c r="C36" s="74"/>
      <c r="D36" s="48" t="s">
        <v>307</v>
      </c>
      <c r="E36" s="76"/>
      <c r="F36" s="74"/>
      <c r="G36" s="77" t="s">
        <v>307</v>
      </c>
      <c r="H36" s="77"/>
      <c r="I36" s="76"/>
    </row>
    <row r="37" ht="21.95" customHeight="1" spans="1:9">
      <c r="A37" s="74"/>
      <c r="B37" s="40"/>
      <c r="C37" s="78"/>
      <c r="D37" s="48" t="s">
        <v>311</v>
      </c>
      <c r="E37" s="76"/>
      <c r="F37" s="78"/>
      <c r="G37" s="77" t="s">
        <v>311</v>
      </c>
      <c r="H37" s="77"/>
      <c r="I37" s="76"/>
    </row>
    <row r="38" ht="21.95" customHeight="1" spans="1:9">
      <c r="A38" s="74"/>
      <c r="B38" s="40"/>
      <c r="C38" s="72" t="s">
        <v>326</v>
      </c>
      <c r="D38" s="48" t="s">
        <v>304</v>
      </c>
      <c r="E38" s="76"/>
      <c r="F38" s="72" t="s">
        <v>326</v>
      </c>
      <c r="G38" s="77" t="s">
        <v>304</v>
      </c>
      <c r="H38" s="77"/>
      <c r="I38" s="76"/>
    </row>
    <row r="39" ht="21.95" customHeight="1" spans="1:9">
      <c r="A39" s="74"/>
      <c r="B39" s="40"/>
      <c r="C39" s="74"/>
      <c r="D39" s="48" t="s">
        <v>307</v>
      </c>
      <c r="E39" s="76"/>
      <c r="F39" s="74"/>
      <c r="G39" s="77" t="s">
        <v>307</v>
      </c>
      <c r="H39" s="77"/>
      <c r="I39" s="76"/>
    </row>
    <row r="40" ht="21.95" customHeight="1" spans="1:9">
      <c r="A40" s="74"/>
      <c r="B40" s="40"/>
      <c r="C40" s="78"/>
      <c r="D40" s="48" t="s">
        <v>311</v>
      </c>
      <c r="E40" s="76"/>
      <c r="F40" s="78"/>
      <c r="G40" s="77" t="s">
        <v>311</v>
      </c>
      <c r="H40" s="77"/>
      <c r="I40" s="76"/>
    </row>
    <row r="41" ht="21.95" customHeight="1" spans="1:9">
      <c r="A41" s="74"/>
      <c r="B41" s="40"/>
      <c r="C41" s="72" t="s">
        <v>327</v>
      </c>
      <c r="D41" s="48" t="s">
        <v>304</v>
      </c>
      <c r="E41" s="76"/>
      <c r="F41" s="72" t="s">
        <v>327</v>
      </c>
      <c r="G41" s="77" t="s">
        <v>304</v>
      </c>
      <c r="H41" s="77"/>
      <c r="I41" s="76"/>
    </row>
    <row r="42" ht="21.95" customHeight="1" spans="1:9">
      <c r="A42" s="74"/>
      <c r="B42" s="40"/>
      <c r="C42" s="74"/>
      <c r="D42" s="48" t="s">
        <v>307</v>
      </c>
      <c r="E42" s="76"/>
      <c r="F42" s="74"/>
      <c r="G42" s="77" t="s">
        <v>307</v>
      </c>
      <c r="H42" s="77"/>
      <c r="I42" s="76"/>
    </row>
    <row r="43" ht="21.95" customHeight="1" spans="1:9">
      <c r="A43" s="74"/>
      <c r="B43" s="40"/>
      <c r="C43" s="78"/>
      <c r="D43" s="48" t="s">
        <v>311</v>
      </c>
      <c r="E43" s="76"/>
      <c r="F43" s="78"/>
      <c r="G43" s="77" t="s">
        <v>311</v>
      </c>
      <c r="H43" s="77"/>
      <c r="I43" s="76"/>
    </row>
    <row r="44" ht="21.95" customHeight="1" spans="1:9">
      <c r="A44" s="74"/>
      <c r="B44" s="40"/>
      <c r="C44" s="43" t="s">
        <v>116</v>
      </c>
      <c r="D44" s="76"/>
      <c r="E44" s="76"/>
      <c r="F44" s="43" t="s">
        <v>116</v>
      </c>
      <c r="G44" s="81"/>
      <c r="H44" s="82"/>
      <c r="I44" s="76"/>
    </row>
    <row r="45" ht="21.95" customHeight="1" spans="1:9">
      <c r="A45" s="74"/>
      <c r="B45" s="72" t="s">
        <v>328</v>
      </c>
      <c r="C45" s="72" t="s">
        <v>329</v>
      </c>
      <c r="D45" s="48" t="s">
        <v>304</v>
      </c>
      <c r="E45" s="40"/>
      <c r="F45" s="72" t="s">
        <v>329</v>
      </c>
      <c r="G45" s="77" t="s">
        <v>304</v>
      </c>
      <c r="H45" s="77"/>
      <c r="I45" s="76"/>
    </row>
    <row r="46" ht="21.95" customHeight="1" spans="1:9">
      <c r="A46" s="74"/>
      <c r="B46" s="74"/>
      <c r="C46" s="74"/>
      <c r="D46" s="48" t="s">
        <v>307</v>
      </c>
      <c r="E46" s="43"/>
      <c r="F46" s="74"/>
      <c r="G46" s="77" t="s">
        <v>307</v>
      </c>
      <c r="H46" s="77"/>
      <c r="I46" s="76"/>
    </row>
    <row r="47" ht="21.95" customHeight="1" spans="1:9">
      <c r="A47" s="74"/>
      <c r="B47" s="74"/>
      <c r="C47" s="78"/>
      <c r="D47" s="48" t="s">
        <v>311</v>
      </c>
      <c r="E47" s="43"/>
      <c r="F47" s="78"/>
      <c r="G47" s="77" t="s">
        <v>311</v>
      </c>
      <c r="H47" s="77"/>
      <c r="I47" s="76"/>
    </row>
    <row r="48" ht="21.95" customHeight="1" spans="1:9">
      <c r="A48" s="78"/>
      <c r="B48" s="78"/>
      <c r="C48" s="43" t="s">
        <v>116</v>
      </c>
      <c r="D48" s="76"/>
      <c r="E48" s="43"/>
      <c r="F48" s="43" t="s">
        <v>116</v>
      </c>
      <c r="G48" s="77"/>
      <c r="H48" s="77"/>
      <c r="I48" s="76"/>
    </row>
    <row r="49" s="32" customFormat="1" ht="23.25" customHeight="1" spans="1:9">
      <c r="A49" s="50" t="s">
        <v>330</v>
      </c>
      <c r="B49" s="50"/>
      <c r="C49" s="50"/>
      <c r="D49" s="83" t="s">
        <v>331</v>
      </c>
      <c r="E49" s="84"/>
      <c r="F49" s="84" t="s">
        <v>332</v>
      </c>
      <c r="G49" s="85"/>
      <c r="H49" s="83" t="s">
        <v>333</v>
      </c>
      <c r="I49" s="85"/>
    </row>
  </sheetData>
  <mergeCells count="89">
    <mergeCell ref="A2:I2"/>
    <mergeCell ref="A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F7:G7"/>
    <mergeCell ref="H7:I7"/>
    <mergeCell ref="F8:G8"/>
    <mergeCell ref="H8:I8"/>
    <mergeCell ref="F9:G9"/>
    <mergeCell ref="H9:I9"/>
    <mergeCell ref="A10:C10"/>
    <mergeCell ref="D10:I10"/>
    <mergeCell ref="A11:C11"/>
    <mergeCell ref="D11:I11"/>
    <mergeCell ref="A12:C12"/>
    <mergeCell ref="D12:I12"/>
    <mergeCell ref="A13:C13"/>
    <mergeCell ref="D13:I13"/>
    <mergeCell ref="A14:C14"/>
    <mergeCell ref="D14:I14"/>
    <mergeCell ref="B15:E15"/>
    <mergeCell ref="F15:I15"/>
    <mergeCell ref="B16:E16"/>
    <mergeCell ref="F16:I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A49:C49"/>
    <mergeCell ref="A53:I53"/>
    <mergeCell ref="A15:A16"/>
    <mergeCell ref="A17:A48"/>
    <mergeCell ref="B18:B31"/>
    <mergeCell ref="B32:B44"/>
    <mergeCell ref="B45:B48"/>
    <mergeCell ref="C18:C21"/>
    <mergeCell ref="C22:C24"/>
    <mergeCell ref="C25:C27"/>
    <mergeCell ref="C28:C30"/>
    <mergeCell ref="C32:C34"/>
    <mergeCell ref="C35:C37"/>
    <mergeCell ref="C38:C40"/>
    <mergeCell ref="C41:C43"/>
    <mergeCell ref="C45:C47"/>
    <mergeCell ref="F18:F21"/>
    <mergeCell ref="F22:F24"/>
    <mergeCell ref="F25:F27"/>
    <mergeCell ref="F28:F30"/>
    <mergeCell ref="F32:F34"/>
    <mergeCell ref="F35:F37"/>
    <mergeCell ref="F38:F40"/>
    <mergeCell ref="F41:F43"/>
    <mergeCell ref="F45:F47"/>
    <mergeCell ref="A7:C9"/>
  </mergeCells>
  <printOptions horizontalCentered="1"/>
  <pageMargins left="0.47" right="0.47" top="0.39" bottom="0.39" header="0.35" footer="0.2"/>
  <pageSetup paperSize="9" scale="66" orientation="portrait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topLeftCell="A4" workbookViewId="0">
      <selection activeCell="K18" sqref="K18"/>
    </sheetView>
  </sheetViews>
  <sheetFormatPr defaultColWidth="9.14285714285714" defaultRowHeight="12.75"/>
  <cols>
    <col min="1" max="1" width="4.71428571428571" style="1" customWidth="1"/>
    <col min="2" max="2" width="20.2857142857143" style="1" customWidth="1"/>
    <col min="3" max="3" width="5.42857142857143" style="1" customWidth="1"/>
    <col min="4" max="4" width="7.71428571428571" style="1" customWidth="1"/>
    <col min="5" max="5" width="10.4285714285714" style="1" customWidth="1"/>
    <col min="6" max="11" width="9.14285714285714" style="1"/>
    <col min="12" max="12" width="10" style="1" customWidth="1"/>
    <col min="13" max="13" width="15.1428571428571" style="1" customWidth="1"/>
    <col min="14" max="16384" width="9.14285714285714" style="1"/>
  </cols>
  <sheetData>
    <row r="1" ht="18.75" customHeight="1" spans="1:2">
      <c r="A1" s="2" t="s">
        <v>334</v>
      </c>
      <c r="B1" s="3"/>
    </row>
    <row r="2" ht="20.25" spans="1:13">
      <c r="A2" s="24" t="s">
        <v>335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6" t="s">
        <v>336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>
      <c r="A4" s="7" t="s">
        <v>337</v>
      </c>
      <c r="B4" s="7"/>
      <c r="C4" s="7"/>
      <c r="D4" s="7"/>
      <c r="E4" s="7"/>
      <c r="F4" s="7"/>
      <c r="G4" s="7"/>
      <c r="H4" s="7"/>
      <c r="I4" s="7"/>
      <c r="J4" s="7"/>
      <c r="K4" s="7"/>
      <c r="M4" s="7" t="s">
        <v>85</v>
      </c>
    </row>
    <row r="5" ht="16.5" customHeight="1" spans="1:13">
      <c r="A5" s="8" t="s">
        <v>338</v>
      </c>
      <c r="B5" s="8"/>
      <c r="C5" s="8" t="s">
        <v>339</v>
      </c>
      <c r="D5" s="8" t="s">
        <v>340</v>
      </c>
      <c r="E5" s="8" t="s">
        <v>341</v>
      </c>
      <c r="F5" s="8"/>
      <c r="G5" s="8"/>
      <c r="H5" s="8"/>
      <c r="I5" s="8"/>
      <c r="J5" s="8"/>
      <c r="K5" s="8"/>
      <c r="L5" s="8" t="s">
        <v>342</v>
      </c>
      <c r="M5" s="8" t="s">
        <v>343</v>
      </c>
    </row>
    <row r="6" ht="15" customHeight="1" spans="1:13">
      <c r="A6" s="8"/>
      <c r="B6" s="8"/>
      <c r="C6" s="8"/>
      <c r="D6" s="8"/>
      <c r="E6" s="8" t="s">
        <v>344</v>
      </c>
      <c r="F6" s="8" t="s">
        <v>345</v>
      </c>
      <c r="G6" s="8"/>
      <c r="H6" s="8" t="s">
        <v>346</v>
      </c>
      <c r="I6" s="8"/>
      <c r="J6" s="8" t="s">
        <v>347</v>
      </c>
      <c r="K6" s="8" t="s">
        <v>348</v>
      </c>
      <c r="L6" s="8"/>
      <c r="M6" s="8"/>
    </row>
    <row r="7" ht="27" customHeight="1" spans="1:13">
      <c r="A7" s="8"/>
      <c r="B7" s="8"/>
      <c r="C7" s="8"/>
      <c r="D7" s="8"/>
      <c r="E7" s="8"/>
      <c r="F7" s="8" t="s">
        <v>349</v>
      </c>
      <c r="G7" s="8" t="s">
        <v>350</v>
      </c>
      <c r="H7" s="8" t="s">
        <v>351</v>
      </c>
      <c r="I7" s="8" t="s">
        <v>352</v>
      </c>
      <c r="J7" s="8"/>
      <c r="K7" s="8"/>
      <c r="L7" s="8"/>
      <c r="M7" s="8"/>
    </row>
    <row r="8" ht="24.95" customHeight="1" spans="1:13">
      <c r="A8" s="25"/>
      <c r="B8" s="25" t="s">
        <v>353</v>
      </c>
      <c r="C8" s="8" t="s">
        <v>354</v>
      </c>
      <c r="D8" s="26" t="s">
        <v>354</v>
      </c>
      <c r="E8" s="25">
        <v>457900</v>
      </c>
      <c r="F8" s="25">
        <v>457900</v>
      </c>
      <c r="G8" s="25"/>
      <c r="H8" s="25"/>
      <c r="I8" s="25"/>
      <c r="J8" s="25"/>
      <c r="K8" s="25"/>
      <c r="L8" s="25"/>
      <c r="M8" s="25"/>
    </row>
    <row r="9" ht="18" customHeight="1" spans="1:13">
      <c r="A9" s="27" t="s">
        <v>355</v>
      </c>
      <c r="B9" s="10" t="s">
        <v>356</v>
      </c>
      <c r="C9" s="11">
        <v>20</v>
      </c>
      <c r="D9" s="25" t="s">
        <v>357</v>
      </c>
      <c r="E9" s="11">
        <f>F9+H9</f>
        <v>82000</v>
      </c>
      <c r="F9" s="11">
        <v>82000</v>
      </c>
      <c r="G9" s="11"/>
      <c r="H9" s="11"/>
      <c r="I9" s="11"/>
      <c r="J9" s="11"/>
      <c r="K9" s="11"/>
      <c r="L9" s="11"/>
      <c r="M9" s="11"/>
    </row>
    <row r="10" ht="18" customHeight="1" spans="1:13">
      <c r="A10" s="27"/>
      <c r="B10" s="13" t="s">
        <v>358</v>
      </c>
      <c r="C10" s="14">
        <v>3</v>
      </c>
      <c r="D10" s="28" t="s">
        <v>357</v>
      </c>
      <c r="E10" s="11">
        <f t="shared" ref="E10:E26" si="0">F10+H10</f>
        <v>17700</v>
      </c>
      <c r="F10" s="14">
        <v>17700</v>
      </c>
      <c r="G10" s="14"/>
      <c r="H10" s="14"/>
      <c r="I10" s="14"/>
      <c r="J10" s="14"/>
      <c r="K10" s="14"/>
      <c r="L10" s="14"/>
      <c r="M10" s="14"/>
    </row>
    <row r="11" ht="18" customHeight="1" spans="1:13">
      <c r="A11" s="27"/>
      <c r="B11" s="10" t="s">
        <v>359</v>
      </c>
      <c r="C11" s="14">
        <v>10</v>
      </c>
      <c r="D11" s="28" t="s">
        <v>357</v>
      </c>
      <c r="E11" s="11">
        <f t="shared" si="0"/>
        <v>15000</v>
      </c>
      <c r="F11" s="14">
        <v>15000</v>
      </c>
      <c r="G11" s="14"/>
      <c r="H11" s="14"/>
      <c r="I11" s="14"/>
      <c r="J11" s="14"/>
      <c r="K11" s="14"/>
      <c r="L11" s="14"/>
      <c r="M11" s="14"/>
    </row>
    <row r="12" ht="18" customHeight="1" spans="1:13">
      <c r="A12" s="27"/>
      <c r="B12" s="13" t="s">
        <v>360</v>
      </c>
      <c r="C12" s="14">
        <v>20</v>
      </c>
      <c r="D12" s="28" t="s">
        <v>361</v>
      </c>
      <c r="E12" s="11">
        <f t="shared" si="0"/>
        <v>82000</v>
      </c>
      <c r="F12" s="14">
        <v>82000</v>
      </c>
      <c r="G12" s="14"/>
      <c r="H12" s="14"/>
      <c r="I12" s="14"/>
      <c r="J12" s="14"/>
      <c r="K12" s="14"/>
      <c r="L12" s="14"/>
      <c r="M12" s="14"/>
    </row>
    <row r="13" ht="18" customHeight="1" spans="1:13">
      <c r="A13" s="27"/>
      <c r="B13" s="10" t="s">
        <v>362</v>
      </c>
      <c r="C13" s="14">
        <v>30</v>
      </c>
      <c r="D13" s="28" t="s">
        <v>363</v>
      </c>
      <c r="E13" s="11">
        <f t="shared" si="0"/>
        <v>23400</v>
      </c>
      <c r="F13" s="14">
        <v>23400</v>
      </c>
      <c r="G13" s="14"/>
      <c r="H13" s="14"/>
      <c r="I13" s="14"/>
      <c r="J13" s="14"/>
      <c r="K13" s="14"/>
      <c r="L13" s="14"/>
      <c r="M13" s="14"/>
    </row>
    <row r="14" ht="18" customHeight="1" spans="1:13">
      <c r="A14" s="27"/>
      <c r="B14" s="13" t="s">
        <v>364</v>
      </c>
      <c r="C14" s="14">
        <v>20</v>
      </c>
      <c r="D14" s="28" t="s">
        <v>363</v>
      </c>
      <c r="E14" s="11">
        <f t="shared" si="0"/>
        <v>19600</v>
      </c>
      <c r="F14" s="14">
        <v>19600</v>
      </c>
      <c r="G14" s="14"/>
      <c r="H14" s="14"/>
      <c r="I14" s="14"/>
      <c r="J14" s="14"/>
      <c r="K14" s="14"/>
      <c r="L14" s="14"/>
      <c r="M14" s="14"/>
    </row>
    <row r="15" ht="18" customHeight="1" spans="1:13">
      <c r="A15" s="27"/>
      <c r="B15" s="10" t="s">
        <v>365</v>
      </c>
      <c r="C15" s="14">
        <v>10</v>
      </c>
      <c r="D15" s="28" t="s">
        <v>363</v>
      </c>
      <c r="E15" s="11">
        <f t="shared" si="0"/>
        <v>11000</v>
      </c>
      <c r="F15" s="14">
        <v>11000</v>
      </c>
      <c r="G15" s="14"/>
      <c r="H15" s="14"/>
      <c r="I15" s="14"/>
      <c r="J15" s="14"/>
      <c r="K15" s="14"/>
      <c r="L15" s="14"/>
      <c r="M15" s="14"/>
    </row>
    <row r="16" ht="18" customHeight="1" spans="1:13">
      <c r="A16" s="27"/>
      <c r="B16" s="13" t="s">
        <v>366</v>
      </c>
      <c r="C16" s="14">
        <v>80</v>
      </c>
      <c r="D16" s="28" t="s">
        <v>367</v>
      </c>
      <c r="E16" s="11">
        <f t="shared" si="0"/>
        <v>24000</v>
      </c>
      <c r="F16" s="14">
        <v>24000</v>
      </c>
      <c r="G16" s="14"/>
      <c r="H16" s="14"/>
      <c r="I16" s="14"/>
      <c r="J16" s="14"/>
      <c r="K16" s="14"/>
      <c r="L16" s="14"/>
      <c r="M16" s="14"/>
    </row>
    <row r="17" ht="18" customHeight="1" spans="1:13">
      <c r="A17" s="27"/>
      <c r="B17" s="10" t="s">
        <v>368</v>
      </c>
      <c r="C17" s="14">
        <v>20</v>
      </c>
      <c r="D17" s="28" t="s">
        <v>367</v>
      </c>
      <c r="E17" s="11">
        <f t="shared" si="0"/>
        <v>10000</v>
      </c>
      <c r="F17" s="14">
        <v>10000</v>
      </c>
      <c r="G17" s="14"/>
      <c r="H17" s="14"/>
      <c r="I17" s="14"/>
      <c r="J17" s="14"/>
      <c r="K17" s="14"/>
      <c r="L17" s="14"/>
      <c r="M17" s="14"/>
    </row>
    <row r="18" ht="18" customHeight="1" spans="1:13">
      <c r="A18" s="27"/>
      <c r="B18" s="13" t="s">
        <v>369</v>
      </c>
      <c r="C18" s="14">
        <v>20</v>
      </c>
      <c r="D18" s="28" t="s">
        <v>363</v>
      </c>
      <c r="E18" s="11">
        <f t="shared" si="0"/>
        <v>22000</v>
      </c>
      <c r="F18" s="14">
        <v>22000</v>
      </c>
      <c r="G18" s="14"/>
      <c r="H18" s="14"/>
      <c r="I18" s="14"/>
      <c r="J18" s="14"/>
      <c r="K18" s="14"/>
      <c r="L18" s="14"/>
      <c r="M18" s="14"/>
    </row>
    <row r="19" ht="18" customHeight="1" spans="1:13">
      <c r="A19" s="27"/>
      <c r="B19" s="10" t="s">
        <v>370</v>
      </c>
      <c r="C19" s="14">
        <v>20</v>
      </c>
      <c r="D19" s="28" t="s">
        <v>371</v>
      </c>
      <c r="E19" s="11">
        <f t="shared" si="0"/>
        <v>20000</v>
      </c>
      <c r="F19" s="14">
        <v>20000</v>
      </c>
      <c r="G19" s="14"/>
      <c r="H19" s="14"/>
      <c r="I19" s="14"/>
      <c r="J19" s="14"/>
      <c r="K19" s="14"/>
      <c r="L19" s="14"/>
      <c r="M19" s="14"/>
    </row>
    <row r="20" ht="18" customHeight="1" spans="1:13">
      <c r="A20" s="27"/>
      <c r="B20" s="13" t="s">
        <v>372</v>
      </c>
      <c r="C20" s="14">
        <v>10</v>
      </c>
      <c r="D20" s="28" t="s">
        <v>363</v>
      </c>
      <c r="E20" s="11">
        <f t="shared" si="0"/>
        <v>5000</v>
      </c>
      <c r="F20" s="14">
        <v>5000</v>
      </c>
      <c r="G20" s="14"/>
      <c r="H20" s="14"/>
      <c r="I20" s="14"/>
      <c r="J20" s="14"/>
      <c r="K20" s="14"/>
      <c r="L20" s="14"/>
      <c r="M20" s="14"/>
    </row>
    <row r="21" ht="18" customHeight="1" spans="1:13">
      <c r="A21" s="27"/>
      <c r="B21" s="10" t="s">
        <v>373</v>
      </c>
      <c r="C21" s="14">
        <v>5</v>
      </c>
      <c r="D21" s="28" t="s">
        <v>374</v>
      </c>
      <c r="E21" s="11">
        <f t="shared" si="0"/>
        <v>5000</v>
      </c>
      <c r="F21" s="14">
        <v>5000</v>
      </c>
      <c r="G21" s="14"/>
      <c r="H21" s="14"/>
      <c r="I21" s="14"/>
      <c r="J21" s="14"/>
      <c r="K21" s="14"/>
      <c r="L21" s="14"/>
      <c r="M21" s="14"/>
    </row>
    <row r="22" ht="18" customHeight="1" spans="1:13">
      <c r="A22" s="27"/>
      <c r="B22" s="13" t="s">
        <v>375</v>
      </c>
      <c r="C22" s="14">
        <v>4</v>
      </c>
      <c r="D22" s="28" t="s">
        <v>357</v>
      </c>
      <c r="E22" s="11">
        <f t="shared" si="0"/>
        <v>20000</v>
      </c>
      <c r="F22" s="14">
        <v>20000</v>
      </c>
      <c r="G22" s="14"/>
      <c r="H22" s="14"/>
      <c r="I22" s="14"/>
      <c r="J22" s="14"/>
      <c r="K22" s="14"/>
      <c r="L22" s="14"/>
      <c r="M22" s="14"/>
    </row>
    <row r="23" ht="18" customHeight="1" spans="1:13">
      <c r="A23" s="27"/>
      <c r="B23" s="10" t="s">
        <v>376</v>
      </c>
      <c r="C23" s="14">
        <v>50</v>
      </c>
      <c r="D23" s="28" t="s">
        <v>363</v>
      </c>
      <c r="E23" s="11">
        <f t="shared" si="0"/>
        <v>25000</v>
      </c>
      <c r="F23" s="14">
        <v>25000</v>
      </c>
      <c r="G23" s="14"/>
      <c r="H23" s="14"/>
      <c r="I23" s="14"/>
      <c r="J23" s="14"/>
      <c r="K23" s="14"/>
      <c r="L23" s="14"/>
      <c r="M23" s="14"/>
    </row>
    <row r="24" ht="18" customHeight="1" spans="1:13">
      <c r="A24" s="27"/>
      <c r="B24" s="13" t="s">
        <v>377</v>
      </c>
      <c r="C24" s="14">
        <v>3</v>
      </c>
      <c r="D24" s="28" t="s">
        <v>374</v>
      </c>
      <c r="E24" s="11">
        <f t="shared" si="0"/>
        <v>3000</v>
      </c>
      <c r="F24" s="14">
        <v>3000</v>
      </c>
      <c r="G24" s="14"/>
      <c r="H24" s="14"/>
      <c r="I24" s="14"/>
      <c r="J24" s="14"/>
      <c r="K24" s="14"/>
      <c r="L24" s="14"/>
      <c r="M24" s="14"/>
    </row>
    <row r="25" ht="18" customHeight="1" spans="1:13">
      <c r="A25" s="27"/>
      <c r="B25" s="10" t="s">
        <v>378</v>
      </c>
      <c r="C25" s="14">
        <v>10</v>
      </c>
      <c r="D25" s="28" t="s">
        <v>367</v>
      </c>
      <c r="E25" s="11">
        <f t="shared" si="0"/>
        <v>1200</v>
      </c>
      <c r="F25" s="14">
        <v>1200</v>
      </c>
      <c r="G25" s="14"/>
      <c r="H25" s="14"/>
      <c r="I25" s="14"/>
      <c r="J25" s="14"/>
      <c r="K25" s="14"/>
      <c r="L25" s="14"/>
      <c r="M25" s="14"/>
    </row>
    <row r="26" ht="18" customHeight="1" spans="1:13">
      <c r="A26" s="27"/>
      <c r="B26" s="13" t="s">
        <v>379</v>
      </c>
      <c r="C26" s="14">
        <v>8</v>
      </c>
      <c r="D26" s="28" t="s">
        <v>361</v>
      </c>
      <c r="E26" s="11">
        <f t="shared" si="0"/>
        <v>72000</v>
      </c>
      <c r="F26" s="14">
        <v>72000</v>
      </c>
      <c r="G26" s="14"/>
      <c r="H26" s="14"/>
      <c r="I26" s="14"/>
      <c r="J26" s="14"/>
      <c r="K26" s="14"/>
      <c r="L26" s="14"/>
      <c r="M26" s="14"/>
    </row>
    <row r="27" ht="15" customHeight="1" spans="1:13">
      <c r="A27" s="29" t="s">
        <v>380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ht="11.25" customHeight="1" spans="1:13">
      <c r="A28" s="30" t="s">
        <v>381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ht="11.25" customHeight="1" spans="1:13">
      <c r="A29" s="30" t="s">
        <v>382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ht="11.25" customHeight="1" spans="1:13">
      <c r="A30" s="30" t="s">
        <v>383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ht="11.25" customHeight="1" spans="1:13">
      <c r="A31" s="30" t="s">
        <v>384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ht="11.25" customHeight="1" spans="1:13">
      <c r="A32" s="30" t="s">
        <v>385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ht="11.25" customHeight="1" spans="1:13">
      <c r="A33" s="30" t="s">
        <v>386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>
      <c r="A34" s="30" t="s">
        <v>387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</sheetData>
  <mergeCells count="23">
    <mergeCell ref="A1:B1"/>
    <mergeCell ref="A2:M2"/>
    <mergeCell ref="A3:B3"/>
    <mergeCell ref="E5:K5"/>
    <mergeCell ref="F6:G6"/>
    <mergeCell ref="H6:I6"/>
    <mergeCell ref="A27:M27"/>
    <mergeCell ref="A28:M28"/>
    <mergeCell ref="A29:M29"/>
    <mergeCell ref="A30:M30"/>
    <mergeCell ref="A31:M31"/>
    <mergeCell ref="A32:M32"/>
    <mergeCell ref="A33:M33"/>
    <mergeCell ref="A34:M34"/>
    <mergeCell ref="A9:A26"/>
    <mergeCell ref="C5:C7"/>
    <mergeCell ref="D5:D7"/>
    <mergeCell ref="E6:E7"/>
    <mergeCell ref="J6:J7"/>
    <mergeCell ref="K6:K7"/>
    <mergeCell ref="L5:L7"/>
    <mergeCell ref="M5:M7"/>
    <mergeCell ref="A5:B7"/>
  </mergeCells>
  <pageMargins left="0.83" right="0.36" top="0.28" bottom="0.22" header="0.22" footer="0.18"/>
  <pageSetup paperSize="9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M14" sqref="M14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1" width="9.14285714285714" style="1"/>
    <col min="12" max="12" width="10" style="1" customWidth="1"/>
    <col min="13" max="13" width="22.4285714285714" style="1" customWidth="1"/>
    <col min="14" max="16384" width="9.14285714285714" style="1"/>
  </cols>
  <sheetData>
    <row r="1" ht="20.25" customHeight="1" spans="1:2">
      <c r="A1" s="2" t="s">
        <v>388</v>
      </c>
      <c r="B1" s="3"/>
    </row>
    <row r="2" ht="20.25" spans="1:13">
      <c r="A2" s="4" t="s">
        <v>389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1.2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 t="s">
        <v>336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>
      <c r="A5" s="7" t="s">
        <v>390</v>
      </c>
      <c r="B5" s="7"/>
      <c r="C5" s="7"/>
      <c r="D5" s="7"/>
      <c r="E5" s="7"/>
      <c r="F5" s="7"/>
      <c r="G5" s="7"/>
      <c r="H5" s="7"/>
      <c r="I5" s="7"/>
      <c r="J5" s="7"/>
      <c r="K5" s="7"/>
      <c r="M5" s="7" t="s">
        <v>85</v>
      </c>
    </row>
    <row r="6" ht="20.25" customHeight="1" spans="1:13">
      <c r="A6" s="8" t="s">
        <v>338</v>
      </c>
      <c r="B6" s="8"/>
      <c r="C6" s="8" t="s">
        <v>339</v>
      </c>
      <c r="D6" s="8" t="s">
        <v>340</v>
      </c>
      <c r="E6" s="8" t="s">
        <v>341</v>
      </c>
      <c r="F6" s="8"/>
      <c r="G6" s="8"/>
      <c r="H6" s="8"/>
      <c r="I6" s="8"/>
      <c r="J6" s="8"/>
      <c r="K6" s="8"/>
      <c r="L6" s="8" t="s">
        <v>342</v>
      </c>
      <c r="M6" s="8" t="s">
        <v>343</v>
      </c>
    </row>
    <row r="7" ht="18" customHeight="1" spans="1:13">
      <c r="A7" s="8"/>
      <c r="B7" s="8"/>
      <c r="C7" s="8"/>
      <c r="D7" s="8"/>
      <c r="E7" s="8" t="s">
        <v>344</v>
      </c>
      <c r="F7" s="8" t="s">
        <v>345</v>
      </c>
      <c r="G7" s="8"/>
      <c r="H7" s="8" t="s">
        <v>346</v>
      </c>
      <c r="I7" s="8"/>
      <c r="J7" s="8" t="s">
        <v>347</v>
      </c>
      <c r="K7" s="8" t="s">
        <v>348</v>
      </c>
      <c r="L7" s="8"/>
      <c r="M7" s="8"/>
    </row>
    <row r="8" ht="24.75" customHeight="1" spans="1:13">
      <c r="A8" s="8"/>
      <c r="B8" s="8"/>
      <c r="C8" s="8"/>
      <c r="D8" s="8"/>
      <c r="E8" s="8"/>
      <c r="F8" s="8" t="s">
        <v>349</v>
      </c>
      <c r="G8" s="8" t="s">
        <v>350</v>
      </c>
      <c r="H8" s="8" t="s">
        <v>351</v>
      </c>
      <c r="I8" s="8" t="s">
        <v>352</v>
      </c>
      <c r="J8" s="8"/>
      <c r="K8" s="8"/>
      <c r="L8" s="8"/>
      <c r="M8" s="8"/>
    </row>
    <row r="9" ht="24.95" customHeight="1" spans="1:13">
      <c r="A9" s="9" t="s">
        <v>391</v>
      </c>
      <c r="B9" s="10" t="s">
        <v>392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24.95" customHeight="1" spans="1:13">
      <c r="A10" s="12"/>
      <c r="B10" s="13" t="s">
        <v>393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24.95" customHeight="1" spans="1:13">
      <c r="A11" s="12"/>
      <c r="B11" s="10" t="s">
        <v>394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24.95" customHeight="1" spans="1:13">
      <c r="A12" s="12"/>
      <c r="B12" s="13" t="s">
        <v>395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24.95" customHeight="1" spans="1:13">
      <c r="A13" s="12"/>
      <c r="B13" s="10" t="s">
        <v>396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ht="24.95" customHeight="1" spans="1:13">
      <c r="A14" s="12"/>
      <c r="B14" s="13" t="s">
        <v>397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24.95" customHeight="1" spans="1:13">
      <c r="A15" s="12"/>
      <c r="B15" s="10" t="s">
        <v>398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18.75" customHeight="1" spans="1:13">
      <c r="A16" s="12"/>
      <c r="B16" s="13" t="s">
        <v>399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24.95" customHeight="1" spans="1:13">
      <c r="A17" s="15"/>
      <c r="B17" s="16" t="s">
        <v>92</v>
      </c>
      <c r="C17" s="17" t="s">
        <v>354</v>
      </c>
      <c r="D17" s="17" t="s">
        <v>354</v>
      </c>
      <c r="E17" s="14"/>
      <c r="F17" s="14"/>
      <c r="G17" s="14"/>
      <c r="H17" s="14"/>
      <c r="I17" s="14"/>
      <c r="J17" s="14"/>
      <c r="K17" s="14"/>
      <c r="L17" s="14"/>
      <c r="M17" s="14"/>
    </row>
    <row r="18" ht="24.95" customHeight="1" spans="1:13">
      <c r="A18" s="18" t="s">
        <v>400</v>
      </c>
      <c r="B18" s="10" t="s">
        <v>392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ht="24.95" customHeight="1" spans="1:13">
      <c r="A19" s="19"/>
      <c r="B19" s="13" t="s">
        <v>393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4.95" customHeight="1" spans="1:13">
      <c r="A20" s="19"/>
      <c r="B20" s="10" t="s">
        <v>394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24.95" customHeight="1" spans="1:13">
      <c r="A21" s="19"/>
      <c r="B21" s="13" t="s">
        <v>395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18.75" customHeight="1" spans="1:13">
      <c r="A22" s="19"/>
      <c r="B22" s="10" t="s">
        <v>396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18" customHeight="1" spans="1:13">
      <c r="A23" s="20"/>
      <c r="B23" s="16" t="s">
        <v>92</v>
      </c>
      <c r="C23" s="17" t="s">
        <v>354</v>
      </c>
      <c r="D23" s="17" t="s">
        <v>354</v>
      </c>
      <c r="E23" s="14"/>
      <c r="F23" s="14"/>
      <c r="G23" s="14"/>
      <c r="H23" s="14"/>
      <c r="I23" s="14"/>
      <c r="J23" s="14"/>
      <c r="K23" s="14"/>
      <c r="L23" s="14"/>
      <c r="M23" s="14"/>
    </row>
    <row r="24" ht="24.95" customHeight="1" spans="1:13">
      <c r="A24" s="17" t="s">
        <v>401</v>
      </c>
      <c r="B24" s="17"/>
      <c r="C24" s="17" t="s">
        <v>354</v>
      </c>
      <c r="D24" s="17" t="s">
        <v>354</v>
      </c>
      <c r="E24" s="14">
        <v>457900</v>
      </c>
      <c r="F24" s="14">
        <v>457900</v>
      </c>
      <c r="G24" s="14"/>
      <c r="H24" s="14"/>
      <c r="I24" s="14"/>
      <c r="J24" s="14"/>
      <c r="K24" s="14"/>
      <c r="L24" s="17" t="s">
        <v>354</v>
      </c>
      <c r="M24" s="14"/>
    </row>
    <row r="25" ht="11.25" customHeight="1" spans="1:13">
      <c r="A25" s="21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ht="15" customHeight="1" spans="1:13">
      <c r="A26" s="7" t="s">
        <v>402</v>
      </c>
      <c r="B26" s="7"/>
      <c r="C26" s="7"/>
      <c r="D26" s="7"/>
      <c r="E26" s="7"/>
      <c r="F26" s="7"/>
      <c r="G26" s="7"/>
      <c r="H26" s="7" t="s">
        <v>403</v>
      </c>
      <c r="I26" s="7"/>
      <c r="J26" s="7"/>
      <c r="K26" s="7"/>
      <c r="L26" s="7" t="s">
        <v>404</v>
      </c>
      <c r="M26" s="7"/>
    </row>
    <row r="27" ht="12" customHeight="1"/>
    <row r="28" ht="15" customHeight="1" spans="1:9">
      <c r="A28" s="23" t="s">
        <v>405</v>
      </c>
      <c r="B28" s="23"/>
      <c r="C28" s="23"/>
      <c r="D28" s="23"/>
      <c r="E28" s="23"/>
      <c r="F28" s="23"/>
      <c r="G28" s="23"/>
      <c r="H28" s="23" t="s">
        <v>406</v>
      </c>
      <c r="I28" s="23"/>
    </row>
  </sheetData>
  <mergeCells count="17">
    <mergeCell ref="A1:B1"/>
    <mergeCell ref="A2:M2"/>
    <mergeCell ref="A4:B4"/>
    <mergeCell ref="E6:K6"/>
    <mergeCell ref="F7:G7"/>
    <mergeCell ref="H7:I7"/>
    <mergeCell ref="A24:B24"/>
    <mergeCell ref="A9:A17"/>
    <mergeCell ref="A18:A23"/>
    <mergeCell ref="C6:C8"/>
    <mergeCell ref="D6:D8"/>
    <mergeCell ref="E7:E8"/>
    <mergeCell ref="J7:J8"/>
    <mergeCell ref="K7:K8"/>
    <mergeCell ref="L6:L8"/>
    <mergeCell ref="M6:M8"/>
    <mergeCell ref="A6:B8"/>
  </mergeCells>
  <pageMargins left="0.83" right="0.36" top="0.28" bottom="0.21" header="0.22" footer="0.1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表皮</vt:lpstr>
      <vt:lpstr>单位信息表</vt:lpstr>
      <vt:lpstr>非税收入</vt:lpstr>
      <vt:lpstr>非税收入 (2)</vt:lpstr>
      <vt:lpstr>一般公共预算收支总表</vt:lpstr>
      <vt:lpstr>经济分类（1）</vt:lpstr>
      <vt:lpstr>经济分类（2）</vt:lpstr>
      <vt:lpstr>经济分类（3）</vt:lpstr>
      <vt:lpstr>经济分类（4）</vt:lpstr>
      <vt:lpstr>经济分类（5）</vt:lpstr>
      <vt:lpstr>经济分类（6）</vt:lpstr>
      <vt:lpstr>经济分类（7）</vt:lpstr>
      <vt:lpstr>三公经费预算</vt:lpstr>
      <vt:lpstr>附1-1 项目申报表</vt:lpstr>
      <vt:lpstr>政府采购 </vt:lpstr>
      <vt:lpstr>政府采购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2014-12-20T01:36:00Z</dcterms:created>
  <cp:lastPrinted>2017-02-28T02:45:00Z</cp:lastPrinted>
  <dcterms:modified xsi:type="dcterms:W3CDTF">2019-07-11T00:57:56Z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2052-11.1.0.8863</vt:lpwstr>
  </property>
  <property fmtid="{D5CDD505-2E9C-101B-9397-08002B2CF9AE}" pid="3" name="KSORubyTemplateID">
    <vt:lpwstr>14</vt:lpwstr>
  </property>
</Properties>
</file>