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19440" windowHeight="8955" firstSheet="6" activeTab="8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25725" fullCalcOnLoad="1"/>
</workbook>
</file>

<file path=xl/calcChain.xml><?xml version="1.0" encoding="utf-8"?>
<calcChain xmlns="http://schemas.openxmlformats.org/spreadsheetml/2006/main">
  <c r="D23" i="43"/>
  <c r="B30"/>
  <c r="D30" i="40"/>
  <c r="D23" i="42"/>
  <c r="B30"/>
  <c r="D30" i="1"/>
  <c r="F23"/>
  <c r="D11" i="3"/>
  <c r="D12"/>
  <c r="D13"/>
  <c r="D7"/>
  <c r="D8"/>
  <c r="D18"/>
  <c r="D9"/>
  <c r="D10"/>
  <c r="D6"/>
  <c r="BJ7"/>
  <c r="BJ8"/>
  <c r="BJ9"/>
  <c r="BJ10"/>
  <c r="BJ11"/>
  <c r="BJ12"/>
  <c r="BJ6"/>
  <c r="AL7"/>
  <c r="AL8"/>
  <c r="AL9"/>
  <c r="AL10"/>
  <c r="AL11"/>
  <c r="AL12"/>
  <c r="AL13"/>
  <c r="AL6"/>
  <c r="AL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18"/>
  <c r="K7"/>
  <c r="K8"/>
  <c r="K9"/>
  <c r="K10"/>
  <c r="K11"/>
  <c r="K12"/>
  <c r="K13"/>
  <c r="K6"/>
  <c r="F23" i="40"/>
  <c r="B30" i="1"/>
  <c r="F30"/>
  <c r="B20" i="39"/>
  <c r="D30" i="42"/>
  <c r="B30" i="40"/>
  <c r="F30"/>
  <c r="D30" i="43"/>
  <c r="B18" i="44"/>
</calcChain>
</file>

<file path=xl/sharedStrings.xml><?xml version="1.0" encoding="utf-8"?>
<sst xmlns="http://schemas.openxmlformats.org/spreadsheetml/2006/main" count="427" uniqueCount="170">
  <si>
    <t>报送单位（公章）：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</si>
  <si>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</si>
  <si>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</rPr>
      <t xml:space="preserve">              </t>
    </r>
    <r>
      <rPr>
        <sz val="10"/>
        <rFont val="宋体"/>
        <charset val="134"/>
      </rPr>
      <t>联系电话：</t>
    </r>
  </si>
  <si>
    <t>表一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</si>
  <si>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</si>
  <si>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</si>
  <si>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</si>
  <si>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</si>
  <si>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</si>
  <si>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</si>
  <si>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</si>
  <si>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</si>
  <si>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</si>
  <si>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</si>
  <si>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</si>
  <si>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</si>
  <si>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</si>
  <si>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</si>
  <si>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</si>
  <si>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</si>
  <si>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>五、其他收入（捐赠收入等）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</si>
  <si>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</si>
  <si>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</si>
  <si>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</si>
  <si>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</si>
  <si>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</si>
  <si>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</si>
  <si>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</si>
  <si>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</si>
  <si>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</si>
  <si>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</si>
  <si>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</si>
  <si>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表三</t>
  </si>
  <si>
    <t>项目(按功能项级分类)</t>
  </si>
  <si>
    <t>表四</t>
  </si>
  <si>
    <t>表五</t>
  </si>
  <si>
    <t>表六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</si>
  <si>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</si>
  <si>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</si>
  <si>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</si>
  <si>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</si>
  <si>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</si>
  <si>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</si>
  <si>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</si>
  <si>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</si>
  <si>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</si>
  <si>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</si>
  <si>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</si>
  <si>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</si>
  <si>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</si>
  <si>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</si>
  <si>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</si>
  <si>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</si>
  <si>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</si>
  <si>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</si>
  <si>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</si>
  <si>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</si>
  <si>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</si>
  <si>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</si>
  <si>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</si>
  <si>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</si>
  <si>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</si>
  <si>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</si>
  <si>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</si>
  <si>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</si>
  <si>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</si>
  <si>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</si>
  <si>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</si>
  <si>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</si>
  <si>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</si>
  <si>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</si>
  <si>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</si>
  <si>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</si>
  <si>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</si>
  <si>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</si>
  <si>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</si>
  <si>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</si>
  <si>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</si>
  <si>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</si>
  <si>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</si>
  <si>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</si>
  <si>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</si>
  <si>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</si>
  <si>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</si>
  <si>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</si>
  <si>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</si>
  <si>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</si>
  <si>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</si>
  <si>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</si>
  <si>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</si>
  <si>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</si>
  <si>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</si>
  <si>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</si>
  <si>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</si>
  <si>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</si>
  <si>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</si>
  <si>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</si>
  <si>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</si>
  <si>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</si>
  <si>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</si>
  <si>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</si>
  <si>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</si>
  <si>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</si>
  <si>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</si>
  <si>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</si>
  <si>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</si>
  <si>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</si>
  <si>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</si>
  <si>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</si>
  <si>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</si>
  <si>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总   计</t>
  </si>
  <si>
    <t>表七</t>
  </si>
  <si>
    <t>表八</t>
  </si>
  <si>
    <t>项 目</t>
  </si>
  <si>
    <t>增减原因</t>
  </si>
  <si>
    <t>合 计</t>
  </si>
  <si>
    <r>
      <t xml:space="preserve"> </t>
    </r>
    <r>
      <rPr>
        <sz val="10"/>
        <color indexed="8"/>
        <rFont val="Arial"/>
        <family val="2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</si>
  <si>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</si>
  <si>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</si>
  <si>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</si>
  <si>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</si>
  <si>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</si>
  <si>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t>石楼县2020年部门预算公开表</t>
    <phoneticPr fontId="23" type="noConversion"/>
  </si>
  <si>
    <t>2020年部门收支总体情况表</t>
    <phoneticPr fontId="23" type="noConversion"/>
  </si>
  <si>
    <t>2020年部门收入总体情况表</t>
    <phoneticPr fontId="23" type="noConversion"/>
  </si>
  <si>
    <t>2020年部门支出总体情况表</t>
    <phoneticPr fontId="23" type="noConversion"/>
  </si>
  <si>
    <t>2020年财政拨款收支总体情况表</t>
    <phoneticPr fontId="23" type="noConversion"/>
  </si>
  <si>
    <t>2020年一般公共预算支出情况表（财政拨款）</t>
    <phoneticPr fontId="23" type="noConversion"/>
  </si>
  <si>
    <t>2020年一般公共预算基本支出情况表</t>
    <phoneticPr fontId="23" type="noConversion"/>
  </si>
  <si>
    <t>2020年政府性基金预算支出情况表</t>
    <phoneticPr fontId="23" type="noConversion"/>
  </si>
  <si>
    <t>石楼县      2020年“三公”经费预算表</t>
    <phoneticPr fontId="23" type="noConversion"/>
  </si>
  <si>
    <t>2020年预算数</t>
    <phoneticPr fontId="23" type="noConversion"/>
  </si>
  <si>
    <t>2019年预算数</t>
    <phoneticPr fontId="23" type="noConversion"/>
  </si>
  <si>
    <t>2020年预算数比2019年预算数增减%</t>
    <phoneticPr fontId="23" type="noConversion"/>
  </si>
  <si>
    <t>石楼县教育科技局</t>
    <phoneticPr fontId="23" type="noConversion"/>
  </si>
  <si>
    <t>单位法人代表：张小军</t>
    <phoneticPr fontId="23" type="noConversion"/>
  </si>
  <si>
    <t>单位财务负责人：刘林东</t>
    <phoneticPr fontId="23" type="noConversion"/>
  </si>
  <si>
    <t>单位会计人员：刘林东</t>
    <phoneticPr fontId="23" type="noConversion"/>
  </si>
  <si>
    <t>会计人员联系电话：13903588267</t>
    <phoneticPr fontId="23" type="noConversion"/>
  </si>
  <si>
    <t>2050299（基本）</t>
  </si>
  <si>
    <t>2050299（项目1）</t>
  </si>
  <si>
    <t>2050299（项目2）</t>
  </si>
  <si>
    <t>2050299（项目3）</t>
  </si>
  <si>
    <t>2050299（项目4）</t>
  </si>
  <si>
    <t>预算单位（公章）：石楼县教育科技局</t>
    <phoneticPr fontId="23" type="noConversion"/>
  </si>
  <si>
    <t>单位（公章）：石楼县教育科技局</t>
    <phoneticPr fontId="23" type="noConversion"/>
  </si>
  <si>
    <t>盖章：石楼县教育科技局</t>
    <phoneticPr fontId="23" type="noConversion"/>
  </si>
  <si>
    <t>财政拨款</t>
  </si>
  <si>
    <t xml:space="preserve">    其中：考试费</t>
    <phoneticPr fontId="23" type="noConversion"/>
  </si>
  <si>
    <t xml:space="preserve">         效能激励</t>
    <phoneticPr fontId="23" type="noConversion"/>
  </si>
  <si>
    <t>免费教材</t>
    <phoneticPr fontId="23" type="noConversion"/>
  </si>
  <si>
    <t>南城校园安全监控</t>
    <phoneticPr fontId="23" type="noConversion"/>
  </si>
  <si>
    <t>智慧校园</t>
    <phoneticPr fontId="23" type="noConversion"/>
  </si>
  <si>
    <t>近视眼防控</t>
    <phoneticPr fontId="23" type="noConversion"/>
  </si>
  <si>
    <t>中小学幼儿教育奖</t>
    <phoneticPr fontId="23" type="noConversion"/>
  </si>
  <si>
    <t>一中塑胶跑道及南城绿化</t>
    <phoneticPr fontId="23" type="noConversion"/>
  </si>
  <si>
    <t>西河湾幼儿园暖气改造</t>
    <phoneticPr fontId="23" type="noConversion"/>
  </si>
  <si>
    <t>餐厨人员工资</t>
    <phoneticPr fontId="23" type="noConversion"/>
  </si>
  <si>
    <t>原民办教师代课补助</t>
  </si>
  <si>
    <t>寄宿生免费就餐县配套</t>
  </si>
  <si>
    <t>农村幼儿营养餐县配套</t>
    <phoneticPr fontId="23" type="noConversion"/>
  </si>
  <si>
    <t>义务教育及学前教育生均经费</t>
    <phoneticPr fontId="23" type="noConversion"/>
  </si>
  <si>
    <t>四、教育支出（205）</t>
    <phoneticPr fontId="23" type="noConversion"/>
  </si>
  <si>
    <t>行政运行 2050101</t>
    <phoneticPr fontId="23" type="noConversion"/>
  </si>
  <si>
    <t>其他教育管理事务支出2050199</t>
    <phoneticPr fontId="23" type="noConversion"/>
  </si>
  <si>
    <t>其他普通教育支出2050299</t>
    <phoneticPr fontId="23" type="noConversion"/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</si>
  <si>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</rPr>
      <t xml:space="preserve"> __0__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</rPr>
      <t>_0_</t>
    </r>
    <r>
      <rPr>
        <sz val="10"/>
        <rFont val="宋体"/>
        <charset val="134"/>
      </rPr>
      <t>辆。</t>
    </r>
    <phoneticPr fontId="23" type="noConversion"/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</si>
  <si>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</rPr>
      <t>_0_</t>
    </r>
    <r>
      <rPr>
        <sz val="10"/>
        <rFont val="宋体"/>
        <charset val="134"/>
      </rPr>
      <t>批次，</t>
    </r>
    <r>
      <rPr>
        <sz val="10"/>
        <rFont val="Arial"/>
        <family val="2"/>
      </rPr>
      <t>_0_</t>
    </r>
    <r>
      <rPr>
        <sz val="10"/>
        <rFont val="宋体"/>
        <charset val="134"/>
      </rPr>
      <t>人次，共</t>
    </r>
    <r>
      <rPr>
        <sz val="10"/>
        <rFont val="Arial"/>
        <family val="2"/>
      </rPr>
      <t>_0_</t>
    </r>
    <r>
      <rPr>
        <sz val="10"/>
        <rFont val="宋体"/>
        <charset val="134"/>
      </rPr>
      <t>元；外事接待</t>
    </r>
    <r>
      <rPr>
        <sz val="10"/>
        <rFont val="Arial"/>
        <family val="2"/>
      </rPr>
      <t xml:space="preserve">__0 </t>
    </r>
    <r>
      <rPr>
        <sz val="10"/>
        <rFont val="宋体"/>
        <charset val="134"/>
      </rPr>
      <t>批次，</t>
    </r>
    <r>
      <rPr>
        <sz val="10"/>
        <rFont val="Arial"/>
        <family val="2"/>
      </rPr>
      <t>__0__</t>
    </r>
    <r>
      <rPr>
        <sz val="10"/>
        <rFont val="宋体"/>
        <charset val="134"/>
      </rPr>
      <t>人次，</t>
    </r>
    <r>
      <rPr>
        <sz val="10"/>
        <rFont val="Arial"/>
        <family val="2"/>
      </rPr>
      <t>_0__</t>
    </r>
    <r>
      <rPr>
        <sz val="10"/>
        <rFont val="宋体"/>
        <charset val="134"/>
      </rPr>
      <t>元。</t>
    </r>
    <phoneticPr fontId="23" type="noConversion"/>
  </si>
  <si>
    <t>无增减</t>
    <phoneticPr fontId="23" type="noConversion"/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</si>
  <si>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</rPr>
      <t xml:space="preserve">__0_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</rPr>
      <t>__0__ %</t>
    </r>
    <r>
      <rPr>
        <sz val="10"/>
        <rFont val="宋体"/>
        <charset val="134"/>
      </rPr>
      <t>。原因说明：本单位无三公经费支出预算。</t>
    </r>
    <phoneticPr fontId="2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</si>
</sst>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89" formatCode="#,##0.00_ "/>
  </numFmts>
  <fonts count="30">
    <font>
      <sz val="10"/>
      <color indexed="8"/>
      <name val="Arial"/>
      <family val="2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</font>
    <font>
      <sz val="2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8" fillId="0" borderId="0"/>
    <xf numFmtId="0" fontId="24" fillId="0" borderId="0"/>
    <xf numFmtId="0" fontId="22" fillId="0" borderId="0"/>
    <xf numFmtId="0" fontId="24" fillId="0" borderId="0"/>
  </cellStyleXfs>
  <cellXfs count="91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9" fillId="0" borderId="0" xfId="0" applyFont="1"/>
    <xf numFmtId="0" fontId="20" fillId="0" borderId="0" xfId="0" applyFont="1"/>
    <xf numFmtId="31" fontId="4" fillId="0" borderId="0" xfId="0" applyNumberFormat="1" applyFont="1"/>
    <xf numFmtId="0" fontId="5" fillId="0" borderId="0" xfId="0" applyFont="1" applyAlignment="1">
      <alignment horizontal="left"/>
    </xf>
    <xf numFmtId="0" fontId="14" fillId="0" borderId="0" xfId="0" applyFont="1" applyAlignment="1"/>
    <xf numFmtId="4" fontId="6" fillId="0" borderId="1" xfId="3" applyNumberFormat="1" applyFont="1" applyFill="1" applyBorder="1" applyAlignment="1">
      <alignment horizontal="right" vertical="center" shrinkToFit="1"/>
    </xf>
    <xf numFmtId="0" fontId="6" fillId="0" borderId="1" xfId="3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27" fillId="0" borderId="0" xfId="0" applyNumberFormat="1" applyFont="1" applyFill="1" applyAlignment="1">
      <alignment horizontal="left" vertical="center"/>
    </xf>
    <xf numFmtId="0" fontId="26" fillId="0" borderId="1" xfId="3" applyFont="1" applyFill="1" applyBorder="1" applyAlignment="1">
      <alignment horizontal="center" vertical="center" shrinkToFit="1"/>
    </xf>
    <xf numFmtId="0" fontId="26" fillId="0" borderId="1" xfId="3" applyFont="1" applyBorder="1" applyAlignment="1">
      <alignment horizontal="left"/>
    </xf>
    <xf numFmtId="0" fontId="26" fillId="0" borderId="1" xfId="3" applyFont="1" applyBorder="1"/>
    <xf numFmtId="0" fontId="24" fillId="0" borderId="1" xfId="3" applyFont="1" applyBorder="1"/>
    <xf numFmtId="0" fontId="25" fillId="0" borderId="4" xfId="3" applyFont="1" applyBorder="1" applyAlignment="1" applyProtection="1">
      <alignment horizontal="center" vertical="center" wrapText="1"/>
      <protection locked="0"/>
    </xf>
    <xf numFmtId="189" fontId="0" fillId="0" borderId="0" xfId="0" applyNumberFormat="1" applyFont="1"/>
    <xf numFmtId="0" fontId="29" fillId="0" borderId="1" xfId="0" applyFont="1" applyFill="1" applyBorder="1" applyAlignment="1">
      <alignment horizontal="left" vertical="center" wrapText="1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6" fillId="0" borderId="1" xfId="3" applyFont="1" applyBorder="1" applyAlignment="1">
      <alignment horizontal="left"/>
    </xf>
  </cellXfs>
  <cellStyles count="6">
    <cellStyle name="常规" xfId="0" builtinId="0"/>
    <cellStyle name="常规 2" xfId="1"/>
    <cellStyle name="常规 2 2" xfId="2"/>
    <cellStyle name="常规 3" xfId="3"/>
    <cellStyle name="样式 1" xfId="4"/>
    <cellStyle name="样式 1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F5" sqref="F5"/>
    </sheetView>
  </sheetViews>
  <sheetFormatPr defaultRowHeight="12.75"/>
  <cols>
    <col min="1" max="1" width="9.140625" style="50"/>
    <col min="2" max="2" width="6" style="50" customWidth="1"/>
    <col min="3" max="3" width="22.140625" style="50" customWidth="1"/>
    <col min="4" max="4" width="9.140625" style="50"/>
    <col min="5" max="5" width="13.42578125" style="50" customWidth="1"/>
    <col min="6" max="6" width="17" style="50" customWidth="1"/>
    <col min="7" max="7" width="9.140625" style="50"/>
    <col min="8" max="8" width="13.7109375" style="50" customWidth="1"/>
    <col min="9" max="9" width="9.140625" style="50"/>
    <col min="10" max="10" width="21.7109375" style="50" bestFit="1" customWidth="1"/>
    <col min="11" max="16384" width="9.140625" style="50"/>
  </cols>
  <sheetData>
    <row r="1" spans="1:10" ht="31.5" customHeight="1">
      <c r="A1" s="51"/>
    </row>
    <row r="2" spans="1:10" ht="86.25" customHeight="1">
      <c r="A2" s="68" t="s">
        <v>122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3.25" customHeight="1"/>
    <row r="4" spans="1:10" ht="47.25" customHeight="1">
      <c r="C4" s="69" t="s">
        <v>0</v>
      </c>
      <c r="D4" s="69"/>
      <c r="E4" s="69"/>
      <c r="F4" s="52" t="s">
        <v>134</v>
      </c>
      <c r="G4" s="53"/>
      <c r="H4" s="53"/>
      <c r="I4" s="53"/>
      <c r="J4" s="53"/>
    </row>
    <row r="5" spans="1:10" ht="51.75" customHeight="1">
      <c r="C5" s="70" t="s">
        <v>1</v>
      </c>
      <c r="D5" s="71"/>
      <c r="E5" s="71"/>
      <c r="F5" s="54">
        <v>43983</v>
      </c>
    </row>
    <row r="6" spans="1:10" ht="39" customHeight="1"/>
    <row r="7" spans="1:10" ht="127.5" customHeight="1">
      <c r="A7" s="50" t="s">
        <v>2</v>
      </c>
      <c r="B7" s="72" t="s">
        <v>135</v>
      </c>
      <c r="C7" s="73"/>
      <c r="D7" s="72" t="s">
        <v>136</v>
      </c>
      <c r="E7" s="72"/>
      <c r="F7" s="72" t="s">
        <v>137</v>
      </c>
      <c r="G7" s="73"/>
      <c r="H7" s="56" t="s">
        <v>138</v>
      </c>
      <c r="I7" s="56"/>
      <c r="J7" s="55"/>
    </row>
    <row r="8" spans="1:10" ht="77.25" customHeight="1"/>
  </sheetData>
  <mergeCells count="6">
    <mergeCell ref="A2:J2"/>
    <mergeCell ref="C4:E4"/>
    <mergeCell ref="C5:E5"/>
    <mergeCell ref="B7:C7"/>
    <mergeCell ref="D7:E7"/>
    <mergeCell ref="F7:G7"/>
  </mergeCells>
  <phoneticPr fontId="23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A16" workbookViewId="0">
      <selection activeCell="C8" sqref="C8:C10"/>
    </sheetView>
  </sheetViews>
  <sheetFormatPr defaultColWidth="9.140625" defaultRowHeight="12.75"/>
  <cols>
    <col min="1" max="1" width="27.140625" customWidth="1"/>
    <col min="2" max="2" width="16" customWidth="1"/>
    <col min="3" max="3" width="26.42578125" customWidth="1"/>
    <col min="4" max="4" width="14.7109375" customWidth="1"/>
    <col min="5" max="5" width="39.85546875" customWidth="1"/>
    <col min="6" max="6" width="15.5703125" customWidth="1"/>
    <col min="7" max="7" width="9.7109375" customWidth="1"/>
  </cols>
  <sheetData>
    <row r="1" spans="1:6">
      <c r="A1" s="6" t="s">
        <v>3</v>
      </c>
    </row>
    <row r="2" spans="1:6" ht="18.75" customHeight="1">
      <c r="A2" s="74" t="s">
        <v>123</v>
      </c>
      <c r="B2" s="74"/>
      <c r="C2" s="74"/>
      <c r="D2" s="74"/>
      <c r="E2" s="74"/>
      <c r="F2" s="74"/>
    </row>
    <row r="3" spans="1:6" ht="13.5" customHeight="1">
      <c r="A3" s="60" t="s">
        <v>144</v>
      </c>
      <c r="C3" s="44"/>
      <c r="F3" s="6" t="s">
        <v>4</v>
      </c>
    </row>
    <row r="4" spans="1:6" s="40" customFormat="1" ht="17.100000000000001" customHeight="1">
      <c r="A4" s="75" t="s">
        <v>5</v>
      </c>
      <c r="B4" s="75" t="s">
        <v>6</v>
      </c>
      <c r="C4" s="75" t="s">
        <v>7</v>
      </c>
      <c r="D4" s="75" t="s">
        <v>6</v>
      </c>
      <c r="E4" s="75" t="s">
        <v>6</v>
      </c>
      <c r="F4" s="75" t="s">
        <v>6</v>
      </c>
    </row>
    <row r="5" spans="1:6" s="40" customFormat="1" ht="17.100000000000001" customHeight="1">
      <c r="A5" s="21" t="s">
        <v>8</v>
      </c>
      <c r="B5" s="21" t="s">
        <v>9</v>
      </c>
      <c r="C5" s="21" t="s">
        <v>10</v>
      </c>
      <c r="D5" s="21" t="s">
        <v>9</v>
      </c>
      <c r="E5" s="21" t="s">
        <v>11</v>
      </c>
      <c r="F5" s="21" t="s">
        <v>9</v>
      </c>
    </row>
    <row r="6" spans="1:6" s="40" customFormat="1" ht="17.100000000000001" customHeight="1">
      <c r="A6" s="45" t="s">
        <v>12</v>
      </c>
      <c r="B6" s="23">
        <v>20842400</v>
      </c>
      <c r="C6" s="45" t="s">
        <v>13</v>
      </c>
      <c r="E6" s="22" t="s">
        <v>14</v>
      </c>
      <c r="F6" s="23"/>
    </row>
    <row r="7" spans="1:6" s="40" customFormat="1" ht="17.100000000000001" customHeight="1">
      <c r="A7" s="46" t="s">
        <v>15</v>
      </c>
      <c r="B7" s="23"/>
      <c r="C7" s="45" t="s">
        <v>162</v>
      </c>
      <c r="D7" s="23"/>
      <c r="E7" s="22" t="s">
        <v>16</v>
      </c>
      <c r="F7" s="58">
        <v>11849400</v>
      </c>
    </row>
    <row r="8" spans="1:6" s="40" customFormat="1" ht="17.100000000000001" customHeight="1">
      <c r="A8" s="45" t="s">
        <v>17</v>
      </c>
      <c r="B8" s="24" t="s">
        <v>6</v>
      </c>
      <c r="C8" s="90" t="s">
        <v>163</v>
      </c>
      <c r="D8" s="64">
        <v>487900</v>
      </c>
      <c r="E8" s="22" t="s">
        <v>18</v>
      </c>
      <c r="F8" s="58">
        <v>8993000</v>
      </c>
    </row>
    <row r="9" spans="1:6" s="40" customFormat="1" ht="17.100000000000001" customHeight="1">
      <c r="A9" s="45" t="s">
        <v>19</v>
      </c>
      <c r="B9" s="24" t="s">
        <v>6</v>
      </c>
      <c r="C9" s="90" t="s">
        <v>164</v>
      </c>
      <c r="D9" s="64">
        <v>4604400</v>
      </c>
      <c r="E9" s="22" t="s">
        <v>148</v>
      </c>
      <c r="F9" s="23">
        <v>500000</v>
      </c>
    </row>
    <row r="10" spans="1:6" s="40" customFormat="1" ht="17.100000000000001" customHeight="1">
      <c r="A10" s="45" t="s">
        <v>20</v>
      </c>
      <c r="B10" s="24" t="s">
        <v>6</v>
      </c>
      <c r="C10" s="90" t="s">
        <v>165</v>
      </c>
      <c r="D10" s="64">
        <v>15750100</v>
      </c>
      <c r="E10" s="22" t="s">
        <v>149</v>
      </c>
      <c r="F10" s="23">
        <v>3000000</v>
      </c>
    </row>
    <row r="11" spans="1:6" s="40" customFormat="1" ht="17.100000000000001" customHeight="1">
      <c r="A11" s="47"/>
      <c r="B11" s="24" t="s">
        <v>6</v>
      </c>
      <c r="C11" s="62"/>
      <c r="D11" s="64"/>
      <c r="E11" s="22" t="s">
        <v>150</v>
      </c>
      <c r="F11" s="23">
        <v>125000</v>
      </c>
    </row>
    <row r="12" spans="1:6" s="40" customFormat="1" ht="17.100000000000001" customHeight="1">
      <c r="A12" s="47"/>
      <c r="B12" s="24"/>
      <c r="C12" s="62"/>
      <c r="D12" s="64"/>
      <c r="E12" s="22" t="s">
        <v>151</v>
      </c>
      <c r="F12" s="23">
        <v>970000</v>
      </c>
    </row>
    <row r="13" spans="1:6" s="40" customFormat="1" ht="17.100000000000001" customHeight="1">
      <c r="A13" s="47"/>
      <c r="B13" s="24"/>
      <c r="C13" s="62"/>
      <c r="D13" s="64"/>
      <c r="E13" s="22" t="s">
        <v>152</v>
      </c>
      <c r="F13" s="23">
        <v>1000000</v>
      </c>
    </row>
    <row r="14" spans="1:6" s="40" customFormat="1" ht="17.100000000000001" customHeight="1">
      <c r="A14" s="47"/>
      <c r="B14" s="24"/>
      <c r="C14" s="62"/>
      <c r="D14" s="64"/>
      <c r="E14" s="22" t="s">
        <v>153</v>
      </c>
      <c r="F14" s="23">
        <v>300000</v>
      </c>
    </row>
    <row r="15" spans="1:6" s="40" customFormat="1" ht="17.100000000000001" customHeight="1">
      <c r="A15" s="47"/>
      <c r="B15" s="24"/>
      <c r="C15" s="62"/>
      <c r="D15" s="64"/>
      <c r="E15" s="22" t="s">
        <v>154</v>
      </c>
      <c r="F15" s="23">
        <v>300000</v>
      </c>
    </row>
    <row r="16" spans="1:6" s="40" customFormat="1" ht="17.100000000000001" customHeight="1">
      <c r="A16" s="47"/>
      <c r="B16" s="24"/>
      <c r="C16" s="62"/>
      <c r="D16" s="64"/>
      <c r="E16" s="22" t="s">
        <v>155</v>
      </c>
      <c r="F16" s="23">
        <v>600000</v>
      </c>
    </row>
    <row r="17" spans="1:6" s="40" customFormat="1" ht="17.100000000000001" customHeight="1">
      <c r="A17" s="47"/>
      <c r="B17" s="24"/>
      <c r="C17" s="62"/>
      <c r="D17" s="64"/>
      <c r="E17" s="22" t="s">
        <v>156</v>
      </c>
      <c r="F17" s="23">
        <v>98000</v>
      </c>
    </row>
    <row r="18" spans="1:6" s="40" customFormat="1" ht="17.100000000000001" customHeight="1">
      <c r="A18" s="47"/>
      <c r="B18" s="24"/>
      <c r="C18" s="62"/>
      <c r="D18" s="64"/>
      <c r="E18" s="22" t="s">
        <v>157</v>
      </c>
      <c r="F18" s="23">
        <v>300000</v>
      </c>
    </row>
    <row r="19" spans="1:6" s="40" customFormat="1" ht="19.5" customHeight="1">
      <c r="A19" s="47"/>
      <c r="B19" s="24"/>
      <c r="C19" s="62"/>
      <c r="D19" s="64"/>
      <c r="E19" s="67" t="s">
        <v>161</v>
      </c>
      <c r="F19" s="23">
        <v>1390000</v>
      </c>
    </row>
    <row r="20" spans="1:6" s="40" customFormat="1" ht="15" customHeight="1">
      <c r="A20" s="45"/>
      <c r="B20" s="24" t="s">
        <v>6</v>
      </c>
      <c r="C20" s="63"/>
      <c r="D20" s="64"/>
      <c r="E20" s="22" t="s">
        <v>158</v>
      </c>
      <c r="F20" s="24">
        <v>340000</v>
      </c>
    </row>
    <row r="21" spans="1:6" s="40" customFormat="1" ht="15" customHeight="1">
      <c r="A21" s="45"/>
      <c r="B21" s="24" t="s">
        <v>6</v>
      </c>
      <c r="C21" s="63"/>
      <c r="D21" s="64"/>
      <c r="E21" s="22" t="s">
        <v>159</v>
      </c>
      <c r="F21" s="24">
        <v>50000</v>
      </c>
    </row>
    <row r="22" spans="1:6" s="40" customFormat="1" ht="15" customHeight="1">
      <c r="A22" s="25"/>
      <c r="B22" s="21"/>
      <c r="C22" s="63"/>
      <c r="D22" s="64"/>
      <c r="E22" s="22" t="s">
        <v>160</v>
      </c>
      <c r="F22" s="24">
        <v>20000</v>
      </c>
    </row>
    <row r="23" spans="1:6" s="40" customFormat="1" ht="18" customHeight="1">
      <c r="A23" s="49"/>
      <c r="B23" s="24" t="s">
        <v>6</v>
      </c>
      <c r="C23" s="22"/>
      <c r="D23" s="23"/>
      <c r="E23" s="25" t="s">
        <v>21</v>
      </c>
      <c r="F23" s="59">
        <f>F7+F8</f>
        <v>20842400</v>
      </c>
    </row>
    <row r="24" spans="1:6" s="40" customFormat="1" ht="15" customHeight="1">
      <c r="A24" s="48"/>
      <c r="B24" s="24" t="s">
        <v>6</v>
      </c>
      <c r="C24" s="26"/>
      <c r="D24" s="23"/>
      <c r="E24" s="22" t="s">
        <v>22</v>
      </c>
      <c r="F24" s="27"/>
    </row>
    <row r="25" spans="1:6" s="40" customFormat="1" ht="18" customHeight="1">
      <c r="A25" s="48"/>
      <c r="B25" s="24" t="s">
        <v>6</v>
      </c>
      <c r="C25" s="22"/>
      <c r="D25" s="23"/>
      <c r="E25" s="22" t="s">
        <v>23</v>
      </c>
      <c r="F25" s="61">
        <v>14075084</v>
      </c>
    </row>
    <row r="26" spans="1:6" s="40" customFormat="1" ht="18" customHeight="1">
      <c r="A26" s="48"/>
      <c r="B26" s="24" t="s">
        <v>6</v>
      </c>
      <c r="C26" s="22"/>
      <c r="D26" s="23"/>
      <c r="E26" s="22" t="s">
        <v>24</v>
      </c>
      <c r="F26" s="61">
        <v>3539630</v>
      </c>
    </row>
    <row r="27" spans="1:6" s="40" customFormat="1" ht="18" customHeight="1">
      <c r="A27" s="22" t="s">
        <v>6</v>
      </c>
      <c r="B27" s="24" t="s">
        <v>6</v>
      </c>
      <c r="C27" s="22"/>
      <c r="D27" s="24"/>
      <c r="E27" s="22" t="s">
        <v>25</v>
      </c>
      <c r="F27" s="61">
        <v>947216</v>
      </c>
    </row>
    <row r="28" spans="1:6" s="40" customFormat="1" ht="14.25" customHeight="1">
      <c r="A28" s="22" t="s">
        <v>6</v>
      </c>
      <c r="B28" s="24" t="s">
        <v>6</v>
      </c>
      <c r="C28" s="22"/>
      <c r="D28" s="24"/>
      <c r="E28" s="22" t="s">
        <v>26</v>
      </c>
      <c r="F28" s="27"/>
    </row>
    <row r="29" spans="1:6" s="40" customFormat="1" ht="18" customHeight="1">
      <c r="A29" s="22" t="s">
        <v>6</v>
      </c>
      <c r="B29" s="24" t="s">
        <v>6</v>
      </c>
      <c r="C29" s="22"/>
      <c r="D29" s="24"/>
      <c r="E29" s="22" t="s">
        <v>27</v>
      </c>
      <c r="F29" s="61">
        <v>2280470</v>
      </c>
    </row>
    <row r="30" spans="1:6" s="40" customFormat="1" ht="18" customHeight="1">
      <c r="A30" s="25" t="s">
        <v>28</v>
      </c>
      <c r="B30" s="23">
        <f>B6</f>
        <v>20842400</v>
      </c>
      <c r="C30" s="28" t="s">
        <v>29</v>
      </c>
      <c r="D30" s="29">
        <f>SUM(D8:D29)</f>
        <v>20842400</v>
      </c>
      <c r="E30" s="25" t="s">
        <v>30</v>
      </c>
      <c r="F30" s="59">
        <f>F25+F26+F27+F28+F29</f>
        <v>20842400</v>
      </c>
    </row>
    <row r="31" spans="1:6" ht="15.4" customHeight="1">
      <c r="A31" s="76"/>
      <c r="B31" s="76"/>
      <c r="C31" s="41" t="s">
        <v>6</v>
      </c>
      <c r="D31" s="42" t="s">
        <v>6</v>
      </c>
      <c r="E31" s="41" t="s">
        <v>6</v>
      </c>
      <c r="F31" s="42" t="s">
        <v>6</v>
      </c>
    </row>
    <row r="32" spans="1:6">
      <c r="A32" s="43"/>
      <c r="B32" s="43"/>
      <c r="C32" s="43"/>
      <c r="D32" s="43"/>
      <c r="E32" s="43"/>
      <c r="F32" s="43"/>
    </row>
    <row r="33" spans="3:4" ht="15">
      <c r="C33" s="44"/>
      <c r="D33" s="66"/>
    </row>
  </sheetData>
  <mergeCells count="4">
    <mergeCell ref="A2:F2"/>
    <mergeCell ref="A4:B4"/>
    <mergeCell ref="C4:F4"/>
    <mergeCell ref="A31:B31"/>
  </mergeCells>
  <phoneticPr fontId="23" type="noConversion"/>
  <printOptions horizontalCentered="1"/>
  <pageMargins left="0.43307086614173229" right="0.39370078740157483" top="0.15748031496062992" bottom="0" header="0.19685039370078741" footer="0.35433070866141736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D11" sqref="D11"/>
    </sheetView>
  </sheetViews>
  <sheetFormatPr defaultColWidth="9.140625" defaultRowHeight="12.75"/>
  <cols>
    <col min="1" max="1" width="60" customWidth="1"/>
    <col min="2" max="2" width="45.42578125" customWidth="1"/>
    <col min="3" max="3" width="9.7109375" customWidth="1"/>
  </cols>
  <sheetData>
    <row r="1" spans="1:2" ht="30" customHeight="1">
      <c r="A1" s="6" t="s">
        <v>31</v>
      </c>
    </row>
    <row r="2" spans="1:2" ht="21" customHeight="1">
      <c r="A2" s="74" t="s">
        <v>124</v>
      </c>
      <c r="B2" s="74"/>
    </row>
    <row r="3" spans="1:2" ht="18" customHeight="1">
      <c r="A3" s="60" t="s">
        <v>144</v>
      </c>
      <c r="B3" s="6" t="s">
        <v>4</v>
      </c>
    </row>
    <row r="4" spans="1:2" s="40" customFormat="1" ht="25.5" customHeight="1">
      <c r="A4" s="75" t="s">
        <v>5</v>
      </c>
      <c r="B4" s="75" t="s">
        <v>6</v>
      </c>
    </row>
    <row r="5" spans="1:2" s="40" customFormat="1" ht="21.95" customHeight="1">
      <c r="A5" s="21" t="s">
        <v>8</v>
      </c>
      <c r="B5" s="21" t="s">
        <v>9</v>
      </c>
    </row>
    <row r="6" spans="1:2" s="40" customFormat="1" ht="21.95" customHeight="1">
      <c r="A6" s="45" t="s">
        <v>12</v>
      </c>
      <c r="B6" s="23">
        <v>20842400</v>
      </c>
    </row>
    <row r="7" spans="1:2" s="40" customFormat="1" ht="21.95" customHeight="1">
      <c r="A7" s="46" t="s">
        <v>15</v>
      </c>
      <c r="B7" s="23"/>
    </row>
    <row r="8" spans="1:2" s="40" customFormat="1" ht="21.95" customHeight="1">
      <c r="A8" s="45" t="s">
        <v>17</v>
      </c>
      <c r="B8" s="24" t="s">
        <v>6</v>
      </c>
    </row>
    <row r="9" spans="1:2" s="40" customFormat="1" ht="21.95" customHeight="1">
      <c r="A9" s="45" t="s">
        <v>19</v>
      </c>
      <c r="B9" s="24" t="s">
        <v>6</v>
      </c>
    </row>
    <row r="10" spans="1:2" s="40" customFormat="1" ht="21.95" customHeight="1">
      <c r="A10" s="45" t="s">
        <v>20</v>
      </c>
      <c r="B10" s="24" t="s">
        <v>6</v>
      </c>
    </row>
    <row r="11" spans="1:2" s="40" customFormat="1" ht="26.25" customHeight="1">
      <c r="A11" s="47"/>
      <c r="B11" s="24" t="s">
        <v>6</v>
      </c>
    </row>
    <row r="12" spans="1:2" s="40" customFormat="1" ht="21.95" customHeight="1">
      <c r="A12" s="45"/>
      <c r="B12" s="24" t="s">
        <v>6</v>
      </c>
    </row>
    <row r="13" spans="1:2" s="40" customFormat="1" ht="21.95" customHeight="1">
      <c r="A13" s="49"/>
      <c r="B13" s="24" t="s">
        <v>6</v>
      </c>
    </row>
    <row r="14" spans="1:2" s="40" customFormat="1" ht="21.95" customHeight="1">
      <c r="A14" s="48"/>
      <c r="B14" s="24" t="s">
        <v>6</v>
      </c>
    </row>
    <row r="15" spans="1:2" s="40" customFormat="1" ht="21.95" customHeight="1">
      <c r="A15" s="48"/>
      <c r="B15" s="24" t="s">
        <v>6</v>
      </c>
    </row>
    <row r="16" spans="1:2" s="40" customFormat="1" ht="21.95" customHeight="1">
      <c r="A16" s="48"/>
      <c r="B16" s="24" t="s">
        <v>6</v>
      </c>
    </row>
    <row r="17" spans="1:2" s="40" customFormat="1" ht="21.95" customHeight="1">
      <c r="A17" s="22" t="s">
        <v>6</v>
      </c>
      <c r="B17" s="24" t="s">
        <v>6</v>
      </c>
    </row>
    <row r="18" spans="1:2" s="40" customFormat="1" ht="21.95" customHeight="1">
      <c r="A18" s="22" t="s">
        <v>6</v>
      </c>
      <c r="B18" s="24" t="s">
        <v>6</v>
      </c>
    </row>
    <row r="19" spans="1:2" s="40" customFormat="1" ht="21.95" customHeight="1">
      <c r="A19" s="22" t="s">
        <v>6</v>
      </c>
      <c r="B19" s="24" t="s">
        <v>6</v>
      </c>
    </row>
    <row r="20" spans="1:2" s="40" customFormat="1" ht="21.95" customHeight="1">
      <c r="A20" s="25" t="s">
        <v>28</v>
      </c>
      <c r="B20" s="23">
        <f>B6</f>
        <v>20842400</v>
      </c>
    </row>
    <row r="21" spans="1:2" ht="15.4" customHeight="1">
      <c r="A21" s="76"/>
      <c r="B21" s="76"/>
    </row>
    <row r="22" spans="1:2">
      <c r="A22" s="43"/>
      <c r="B22" s="43"/>
    </row>
  </sheetData>
  <mergeCells count="3">
    <mergeCell ref="A2:B2"/>
    <mergeCell ref="A4:B4"/>
    <mergeCell ref="A21:B21"/>
  </mergeCells>
  <phoneticPr fontId="23" type="noConversion"/>
  <pageMargins left="1.46" right="0.16" top="0.67" bottom="0.39" header="0.2" footer="0.35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13" sqref="A13"/>
    </sheetView>
  </sheetViews>
  <sheetFormatPr defaultColWidth="9.140625" defaultRowHeight="12.75"/>
  <cols>
    <col min="1" max="1" width="39.85546875" customWidth="1"/>
    <col min="2" max="2" width="18.28515625" customWidth="1"/>
    <col min="3" max="3" width="35.28515625" customWidth="1"/>
    <col min="4" max="4" width="25" customWidth="1"/>
    <col min="5" max="5" width="9.7109375" customWidth="1"/>
  </cols>
  <sheetData>
    <row r="1" spans="1:4">
      <c r="A1" s="6" t="s">
        <v>32</v>
      </c>
    </row>
    <row r="2" spans="1:4" ht="17.25" customHeight="1">
      <c r="A2" s="74" t="s">
        <v>125</v>
      </c>
      <c r="B2" s="74"/>
      <c r="C2" s="74"/>
      <c r="D2" s="74"/>
    </row>
    <row r="3" spans="1:4" ht="16.5" customHeight="1">
      <c r="A3" s="60" t="s">
        <v>144</v>
      </c>
      <c r="D3" s="6" t="s">
        <v>4</v>
      </c>
    </row>
    <row r="4" spans="1:4" s="40" customFormat="1" ht="17.100000000000001" customHeight="1">
      <c r="A4" s="75" t="s">
        <v>7</v>
      </c>
      <c r="B4" s="75" t="s">
        <v>6</v>
      </c>
      <c r="C4" s="75" t="s">
        <v>6</v>
      </c>
      <c r="D4" s="75" t="s">
        <v>6</v>
      </c>
    </row>
    <row r="5" spans="1:4" s="40" customFormat="1" ht="17.100000000000001" customHeight="1">
      <c r="A5" s="21" t="s">
        <v>33</v>
      </c>
      <c r="B5" s="21" t="s">
        <v>9</v>
      </c>
      <c r="C5" s="21" t="s">
        <v>11</v>
      </c>
      <c r="D5" s="21" t="s">
        <v>9</v>
      </c>
    </row>
    <row r="6" spans="1:4" s="40" customFormat="1" ht="17.100000000000001" customHeight="1">
      <c r="A6" s="22" t="s">
        <v>13</v>
      </c>
      <c r="B6" s="23"/>
      <c r="C6" s="22" t="s">
        <v>14</v>
      </c>
      <c r="D6" s="23"/>
    </row>
    <row r="7" spans="1:4" s="40" customFormat="1" ht="17.100000000000001" customHeight="1">
      <c r="A7" s="22" t="s">
        <v>162</v>
      </c>
      <c r="B7" s="23"/>
      <c r="C7" s="22" t="s">
        <v>16</v>
      </c>
      <c r="D7" s="57">
        <v>11849400</v>
      </c>
    </row>
    <row r="8" spans="1:4" s="40" customFormat="1" ht="17.100000000000001" customHeight="1">
      <c r="A8" s="90" t="s">
        <v>163</v>
      </c>
      <c r="B8" s="64">
        <v>487900</v>
      </c>
      <c r="C8" s="22" t="s">
        <v>18</v>
      </c>
      <c r="D8" s="58">
        <v>8993000</v>
      </c>
    </row>
    <row r="9" spans="1:4" s="40" customFormat="1" ht="17.100000000000001" customHeight="1">
      <c r="A9" s="90" t="s">
        <v>164</v>
      </c>
      <c r="B9" s="64">
        <v>4604400</v>
      </c>
      <c r="C9" s="22" t="s">
        <v>148</v>
      </c>
      <c r="D9" s="23">
        <v>500000</v>
      </c>
    </row>
    <row r="10" spans="1:4" s="40" customFormat="1" ht="17.100000000000001" customHeight="1">
      <c r="A10" s="90" t="s">
        <v>165</v>
      </c>
      <c r="B10" s="64">
        <v>15750100</v>
      </c>
      <c r="C10" s="22" t="s">
        <v>149</v>
      </c>
      <c r="D10" s="23">
        <v>3000000</v>
      </c>
    </row>
    <row r="11" spans="1:4" s="40" customFormat="1" ht="17.100000000000001" customHeight="1">
      <c r="A11" s="62"/>
      <c r="B11" s="64"/>
      <c r="C11" s="22" t="s">
        <v>150</v>
      </c>
      <c r="D11" s="23">
        <v>125000</v>
      </c>
    </row>
    <row r="12" spans="1:4" s="40" customFormat="1" ht="17.100000000000001" customHeight="1">
      <c r="A12" s="62"/>
      <c r="B12" s="64"/>
      <c r="C12" s="22" t="s">
        <v>151</v>
      </c>
      <c r="D12" s="23">
        <v>970000</v>
      </c>
    </row>
    <row r="13" spans="1:4" s="40" customFormat="1" ht="17.100000000000001" customHeight="1">
      <c r="A13" s="62"/>
      <c r="B13" s="64"/>
      <c r="C13" s="22" t="s">
        <v>152</v>
      </c>
      <c r="D13" s="23">
        <v>1000000</v>
      </c>
    </row>
    <row r="14" spans="1:4" s="40" customFormat="1" ht="17.100000000000001" customHeight="1">
      <c r="A14" s="62"/>
      <c r="B14" s="64"/>
      <c r="C14" s="22" t="s">
        <v>153</v>
      </c>
      <c r="D14" s="23">
        <v>300000</v>
      </c>
    </row>
    <row r="15" spans="1:4" s="40" customFormat="1" ht="17.100000000000001" customHeight="1">
      <c r="A15" s="62"/>
      <c r="B15" s="64"/>
      <c r="C15" s="22" t="s">
        <v>154</v>
      </c>
      <c r="D15" s="23">
        <v>300000</v>
      </c>
    </row>
    <row r="16" spans="1:4" s="40" customFormat="1" ht="17.100000000000001" customHeight="1">
      <c r="A16" s="62"/>
      <c r="B16" s="64"/>
      <c r="C16" s="22" t="s">
        <v>155</v>
      </c>
      <c r="D16" s="23">
        <v>600000</v>
      </c>
    </row>
    <row r="17" spans="1:4" s="40" customFormat="1" ht="17.100000000000001" customHeight="1">
      <c r="A17" s="62"/>
      <c r="B17" s="64"/>
      <c r="C17" s="22" t="s">
        <v>156</v>
      </c>
      <c r="D17" s="23">
        <v>98000</v>
      </c>
    </row>
    <row r="18" spans="1:4" s="40" customFormat="1" ht="17.100000000000001" customHeight="1">
      <c r="A18" s="62"/>
      <c r="B18" s="64"/>
      <c r="C18" s="22" t="s">
        <v>157</v>
      </c>
      <c r="D18" s="23">
        <v>300000</v>
      </c>
    </row>
    <row r="19" spans="1:4" s="40" customFormat="1" ht="17.100000000000001" customHeight="1">
      <c r="A19" s="63"/>
      <c r="B19" s="64"/>
      <c r="C19" s="67" t="s">
        <v>161</v>
      </c>
      <c r="D19" s="23">
        <v>1390000</v>
      </c>
    </row>
    <row r="20" spans="1:4" s="40" customFormat="1" ht="17.100000000000001" customHeight="1">
      <c r="A20" s="63"/>
      <c r="B20" s="64"/>
      <c r="C20" s="22" t="s">
        <v>158</v>
      </c>
      <c r="D20" s="24">
        <v>340000</v>
      </c>
    </row>
    <row r="21" spans="1:4" s="40" customFormat="1" ht="17.100000000000001" customHeight="1">
      <c r="A21" s="63"/>
      <c r="B21" s="64"/>
      <c r="C21" s="22" t="s">
        <v>159</v>
      </c>
      <c r="D21" s="24">
        <v>50000</v>
      </c>
    </row>
    <row r="22" spans="1:4" s="40" customFormat="1" ht="17.100000000000001" customHeight="1">
      <c r="A22" s="63"/>
      <c r="B22" s="64"/>
      <c r="C22" s="22" t="s">
        <v>160</v>
      </c>
      <c r="D22" s="24">
        <v>20000</v>
      </c>
    </row>
    <row r="23" spans="1:4" s="40" customFormat="1" ht="17.100000000000001" customHeight="1">
      <c r="A23" s="22"/>
      <c r="B23" s="23"/>
      <c r="C23" s="25" t="s">
        <v>21</v>
      </c>
      <c r="D23" s="59">
        <f>D7+D8</f>
        <v>20842400</v>
      </c>
    </row>
    <row r="24" spans="1:4" s="40" customFormat="1" ht="17.100000000000001" customHeight="1">
      <c r="A24" s="26"/>
      <c r="B24" s="23"/>
      <c r="C24" s="22" t="s">
        <v>22</v>
      </c>
      <c r="D24" s="27"/>
    </row>
    <row r="25" spans="1:4" s="40" customFormat="1" ht="17.100000000000001" customHeight="1">
      <c r="A25" s="22"/>
      <c r="B25" s="23"/>
      <c r="C25" s="22" t="s">
        <v>23</v>
      </c>
      <c r="D25" s="61">
        <v>14075084</v>
      </c>
    </row>
    <row r="26" spans="1:4" s="40" customFormat="1" ht="17.100000000000001" customHeight="1">
      <c r="A26" s="22"/>
      <c r="B26" s="23"/>
      <c r="C26" s="22" t="s">
        <v>24</v>
      </c>
      <c r="D26" s="61">
        <v>3539630</v>
      </c>
    </row>
    <row r="27" spans="1:4" s="40" customFormat="1" ht="17.100000000000001" customHeight="1">
      <c r="A27" s="22"/>
      <c r="B27" s="24"/>
      <c r="C27" s="22" t="s">
        <v>25</v>
      </c>
      <c r="D27" s="61">
        <v>947216</v>
      </c>
    </row>
    <row r="28" spans="1:4" s="40" customFormat="1" ht="17.100000000000001" customHeight="1">
      <c r="A28" s="22"/>
      <c r="B28" s="24"/>
      <c r="C28" s="22" t="s">
        <v>26</v>
      </c>
      <c r="D28" s="27"/>
    </row>
    <row r="29" spans="1:4" s="40" customFormat="1" ht="17.100000000000001" customHeight="1">
      <c r="A29" s="22"/>
      <c r="B29" s="24"/>
      <c r="C29" s="22" t="s">
        <v>27</v>
      </c>
      <c r="D29" s="61">
        <v>2280470</v>
      </c>
    </row>
    <row r="30" spans="1:4" s="40" customFormat="1" ht="17.100000000000001" customHeight="1">
      <c r="A30" s="28" t="s">
        <v>29</v>
      </c>
      <c r="B30" s="29">
        <f>SUM(B8:B29)</f>
        <v>20842400</v>
      </c>
      <c r="C30" s="25" t="s">
        <v>30</v>
      </c>
      <c r="D30" s="59">
        <f>D25+D26+D27+D28+D29</f>
        <v>20842400</v>
      </c>
    </row>
    <row r="31" spans="1:4" ht="15.4" customHeight="1">
      <c r="A31" s="41" t="s">
        <v>6</v>
      </c>
      <c r="B31" s="42" t="s">
        <v>6</v>
      </c>
      <c r="C31" s="41" t="s">
        <v>6</v>
      </c>
      <c r="D31" s="42" t="s">
        <v>6</v>
      </c>
    </row>
    <row r="32" spans="1:4">
      <c r="A32" s="43"/>
      <c r="B32" s="43"/>
      <c r="C32" s="43"/>
      <c r="D32" s="43"/>
    </row>
    <row r="33" spans="1:1" ht="15">
      <c r="A33" s="44"/>
    </row>
  </sheetData>
  <mergeCells count="2">
    <mergeCell ref="A2:D2"/>
    <mergeCell ref="A4:D4"/>
  </mergeCells>
  <phoneticPr fontId="23" type="noConversion"/>
  <pageMargins left="1.0236220472440944" right="0.94488188976377963" top="0.47244094488188981" bottom="0.39370078740157483" header="0.19685039370078741" footer="0.35433070866141736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topLeftCell="A13" workbookViewId="0">
      <selection activeCell="D8" sqref="D8:D10"/>
    </sheetView>
  </sheetViews>
  <sheetFormatPr defaultColWidth="9.140625" defaultRowHeight="12.75"/>
  <cols>
    <col min="1" max="1" width="33.5703125" customWidth="1"/>
    <col min="2" max="2" width="13.28515625" customWidth="1"/>
    <col min="3" max="3" width="26.5703125" customWidth="1"/>
    <col min="4" max="4" width="15.28515625" customWidth="1"/>
    <col min="5" max="5" width="25.5703125" customWidth="1"/>
    <col min="6" max="6" width="17.42578125" customWidth="1"/>
    <col min="7" max="7" width="9.7109375" customWidth="1"/>
  </cols>
  <sheetData>
    <row r="1" spans="1:6">
      <c r="A1" s="6" t="s">
        <v>34</v>
      </c>
    </row>
    <row r="2" spans="1:6" ht="21" customHeight="1">
      <c r="A2" s="74" t="s">
        <v>126</v>
      </c>
      <c r="B2" s="74"/>
      <c r="C2" s="74"/>
      <c r="D2" s="74"/>
      <c r="E2" s="74"/>
      <c r="F2" s="74"/>
    </row>
    <row r="3" spans="1:6" ht="18" customHeight="1">
      <c r="A3" s="60" t="s">
        <v>144</v>
      </c>
      <c r="C3" s="44"/>
      <c r="F3" s="6" t="s">
        <v>4</v>
      </c>
    </row>
    <row r="4" spans="1:6" s="40" customFormat="1" ht="18" customHeight="1">
      <c r="A4" s="75" t="s">
        <v>5</v>
      </c>
      <c r="B4" s="75" t="s">
        <v>6</v>
      </c>
      <c r="C4" s="75" t="s">
        <v>7</v>
      </c>
      <c r="D4" s="75" t="s">
        <v>6</v>
      </c>
      <c r="E4" s="75" t="s">
        <v>6</v>
      </c>
      <c r="F4" s="75" t="s">
        <v>6</v>
      </c>
    </row>
    <row r="5" spans="1:6" s="40" customFormat="1" ht="18" customHeight="1">
      <c r="A5" s="21" t="s">
        <v>8</v>
      </c>
      <c r="B5" s="21" t="s">
        <v>9</v>
      </c>
      <c r="C5" s="21" t="s">
        <v>33</v>
      </c>
      <c r="D5" s="21" t="s">
        <v>9</v>
      </c>
      <c r="E5" s="21" t="s">
        <v>11</v>
      </c>
      <c r="F5" s="21" t="s">
        <v>9</v>
      </c>
    </row>
    <row r="6" spans="1:6" s="40" customFormat="1" ht="18" customHeight="1">
      <c r="A6" s="45" t="s">
        <v>12</v>
      </c>
      <c r="B6" s="23">
        <v>20842400</v>
      </c>
      <c r="C6" s="22" t="s">
        <v>13</v>
      </c>
      <c r="D6" s="23"/>
      <c r="E6" s="22" t="s">
        <v>14</v>
      </c>
      <c r="F6" s="23"/>
    </row>
    <row r="7" spans="1:6" s="40" customFormat="1" ht="18" customHeight="1">
      <c r="A7" s="46" t="s">
        <v>15</v>
      </c>
      <c r="B7" s="23"/>
      <c r="C7" s="45" t="s">
        <v>162</v>
      </c>
      <c r="D7" s="23"/>
      <c r="E7" s="22" t="s">
        <v>16</v>
      </c>
      <c r="F7" s="57">
        <v>11849400</v>
      </c>
    </row>
    <row r="8" spans="1:6" s="40" customFormat="1" ht="18" customHeight="1">
      <c r="A8" s="45" t="s">
        <v>17</v>
      </c>
      <c r="B8" s="24" t="s">
        <v>6</v>
      </c>
      <c r="C8" s="90" t="s">
        <v>163</v>
      </c>
      <c r="D8" s="64">
        <v>487900</v>
      </c>
      <c r="E8" s="22" t="s">
        <v>18</v>
      </c>
      <c r="F8" s="58">
        <v>8993000</v>
      </c>
    </row>
    <row r="9" spans="1:6" s="40" customFormat="1" ht="18" customHeight="1">
      <c r="A9" s="45" t="s">
        <v>19</v>
      </c>
      <c r="B9" s="24" t="s">
        <v>6</v>
      </c>
      <c r="C9" s="90" t="s">
        <v>164</v>
      </c>
      <c r="D9" s="64">
        <v>4604400</v>
      </c>
      <c r="E9" s="22" t="s">
        <v>148</v>
      </c>
      <c r="F9" s="23">
        <v>500000</v>
      </c>
    </row>
    <row r="10" spans="1:6" s="40" customFormat="1" ht="18" customHeight="1">
      <c r="A10" s="45" t="s">
        <v>20</v>
      </c>
      <c r="B10" s="24" t="s">
        <v>6</v>
      </c>
      <c r="C10" s="90" t="s">
        <v>165</v>
      </c>
      <c r="D10" s="64">
        <v>15750100</v>
      </c>
      <c r="E10" s="22" t="s">
        <v>149</v>
      </c>
      <c r="F10" s="23">
        <v>3000000</v>
      </c>
    </row>
    <row r="11" spans="1:6" s="40" customFormat="1" ht="18" customHeight="1">
      <c r="A11" s="47"/>
      <c r="B11" s="24" t="s">
        <v>6</v>
      </c>
      <c r="C11" s="62"/>
      <c r="D11" s="64"/>
      <c r="E11" s="22" t="s">
        <v>150</v>
      </c>
      <c r="F11" s="23">
        <v>125000</v>
      </c>
    </row>
    <row r="12" spans="1:6" s="40" customFormat="1" ht="18" customHeight="1">
      <c r="A12" s="45"/>
      <c r="B12" s="24" t="s">
        <v>6</v>
      </c>
      <c r="C12" s="63"/>
      <c r="D12" s="64"/>
      <c r="E12" s="22" t="s">
        <v>151</v>
      </c>
      <c r="F12" s="23">
        <v>970000</v>
      </c>
    </row>
    <row r="13" spans="1:6" s="40" customFormat="1" ht="18" customHeight="1">
      <c r="A13" s="45"/>
      <c r="B13" s="24" t="s">
        <v>6</v>
      </c>
      <c r="C13" s="63"/>
      <c r="D13" s="64"/>
      <c r="E13" s="22" t="s">
        <v>152</v>
      </c>
      <c r="F13" s="23">
        <v>1000000</v>
      </c>
    </row>
    <row r="14" spans="1:6" s="40" customFormat="1" ht="18" customHeight="1">
      <c r="A14" s="25"/>
      <c r="B14" s="21"/>
      <c r="C14" s="63"/>
      <c r="D14" s="64"/>
      <c r="E14" s="22" t="s">
        <v>153</v>
      </c>
      <c r="F14" s="23">
        <v>300000</v>
      </c>
    </row>
    <row r="15" spans="1:6" s="40" customFormat="1" ht="18" customHeight="1">
      <c r="A15" s="48"/>
      <c r="B15" s="21"/>
      <c r="C15" s="63"/>
      <c r="D15" s="64"/>
      <c r="E15" s="22" t="s">
        <v>154</v>
      </c>
      <c r="F15" s="23">
        <v>300000</v>
      </c>
    </row>
    <row r="16" spans="1:6" s="40" customFormat="1" ht="18" customHeight="1">
      <c r="A16" s="48"/>
      <c r="B16" s="21"/>
      <c r="C16" s="63"/>
      <c r="D16" s="64"/>
      <c r="E16" s="22" t="s">
        <v>155</v>
      </c>
      <c r="F16" s="23">
        <v>600000</v>
      </c>
    </row>
    <row r="17" spans="1:6" s="40" customFormat="1" ht="18" customHeight="1">
      <c r="A17" s="48"/>
      <c r="B17" s="21"/>
      <c r="C17" s="63"/>
      <c r="D17" s="64"/>
      <c r="E17" s="22" t="s">
        <v>156</v>
      </c>
      <c r="F17" s="23">
        <v>98000</v>
      </c>
    </row>
    <row r="18" spans="1:6" s="40" customFormat="1" ht="18" customHeight="1">
      <c r="A18" s="48"/>
      <c r="B18" s="21"/>
      <c r="C18" s="63"/>
      <c r="D18" s="64"/>
      <c r="E18" s="22" t="s">
        <v>157</v>
      </c>
      <c r="F18" s="23">
        <v>300000</v>
      </c>
    </row>
    <row r="19" spans="1:6" s="40" customFormat="1" ht="18" customHeight="1">
      <c r="A19" s="48"/>
      <c r="B19" s="21"/>
      <c r="C19" s="63"/>
      <c r="D19" s="64"/>
      <c r="E19" s="67" t="s">
        <v>161</v>
      </c>
      <c r="F19" s="23">
        <v>1390000</v>
      </c>
    </row>
    <row r="20" spans="1:6" s="40" customFormat="1" ht="18" customHeight="1">
      <c r="A20" s="48"/>
      <c r="B20" s="21"/>
      <c r="C20" s="63"/>
      <c r="D20" s="64"/>
      <c r="E20" s="22" t="s">
        <v>158</v>
      </c>
      <c r="F20" s="24">
        <v>340000</v>
      </c>
    </row>
    <row r="21" spans="1:6" s="40" customFormat="1" ht="18" customHeight="1">
      <c r="A21" s="48"/>
      <c r="B21" s="21"/>
      <c r="C21" s="63"/>
      <c r="D21" s="64"/>
      <c r="E21" s="22" t="s">
        <v>159</v>
      </c>
      <c r="F21" s="24">
        <v>50000</v>
      </c>
    </row>
    <row r="22" spans="1:6" s="40" customFormat="1" ht="18" customHeight="1">
      <c r="A22" s="48"/>
      <c r="B22" s="21"/>
      <c r="C22" s="63"/>
      <c r="D22" s="64"/>
      <c r="E22" s="22" t="s">
        <v>160</v>
      </c>
      <c r="F22" s="24">
        <v>20000</v>
      </c>
    </row>
    <row r="23" spans="1:6" s="40" customFormat="1" ht="18" customHeight="1">
      <c r="A23" s="49"/>
      <c r="B23" s="24" t="s">
        <v>6</v>
      </c>
      <c r="C23" s="22"/>
      <c r="D23" s="23"/>
      <c r="E23" s="25" t="s">
        <v>21</v>
      </c>
      <c r="F23" s="59">
        <f>SUM(F7:F22)</f>
        <v>29835400</v>
      </c>
    </row>
    <row r="24" spans="1:6" s="40" customFormat="1" ht="18" customHeight="1">
      <c r="A24" s="48"/>
      <c r="B24" s="24" t="s">
        <v>6</v>
      </c>
      <c r="C24" s="26"/>
      <c r="D24" s="23"/>
      <c r="E24" s="22" t="s">
        <v>22</v>
      </c>
      <c r="F24" s="27"/>
    </row>
    <row r="25" spans="1:6" s="40" customFormat="1" ht="18" customHeight="1">
      <c r="A25" s="48"/>
      <c r="B25" s="24" t="s">
        <v>6</v>
      </c>
      <c r="C25" s="22"/>
      <c r="D25" s="23"/>
      <c r="E25" s="22" t="s">
        <v>23</v>
      </c>
      <c r="F25" s="61">
        <v>14075084</v>
      </c>
    </row>
    <row r="26" spans="1:6" s="40" customFormat="1" ht="18" customHeight="1">
      <c r="A26" s="48"/>
      <c r="B26" s="24" t="s">
        <v>6</v>
      </c>
      <c r="C26" s="22"/>
      <c r="D26" s="23"/>
      <c r="E26" s="22" t="s">
        <v>24</v>
      </c>
      <c r="F26" s="61">
        <v>3539630</v>
      </c>
    </row>
    <row r="27" spans="1:6" s="40" customFormat="1" ht="18" customHeight="1">
      <c r="A27" s="22" t="s">
        <v>6</v>
      </c>
      <c r="B27" s="24" t="s">
        <v>6</v>
      </c>
      <c r="C27" s="22"/>
      <c r="D27" s="24"/>
      <c r="E27" s="22" t="s">
        <v>25</v>
      </c>
      <c r="F27" s="61">
        <v>947216</v>
      </c>
    </row>
    <row r="28" spans="1:6" s="40" customFormat="1" ht="18" customHeight="1">
      <c r="A28" s="22" t="s">
        <v>6</v>
      </c>
      <c r="B28" s="24" t="s">
        <v>6</v>
      </c>
      <c r="C28" s="22"/>
      <c r="D28" s="24"/>
      <c r="E28" s="22" t="s">
        <v>26</v>
      </c>
      <c r="F28" s="27"/>
    </row>
    <row r="29" spans="1:6" s="40" customFormat="1" ht="18" customHeight="1">
      <c r="A29" s="22" t="s">
        <v>6</v>
      </c>
      <c r="B29" s="24" t="s">
        <v>6</v>
      </c>
      <c r="C29" s="22"/>
      <c r="D29" s="24"/>
      <c r="E29" s="22" t="s">
        <v>27</v>
      </c>
      <c r="F29" s="61">
        <v>2280470</v>
      </c>
    </row>
    <row r="30" spans="1:6" s="40" customFormat="1" ht="18" customHeight="1">
      <c r="A30" s="25" t="s">
        <v>28</v>
      </c>
      <c r="B30" s="23">
        <f>B6</f>
        <v>20842400</v>
      </c>
      <c r="C30" s="28" t="s">
        <v>29</v>
      </c>
      <c r="D30" s="29">
        <f>SUM(D8:D29)</f>
        <v>20842400</v>
      </c>
      <c r="E30" s="25" t="s">
        <v>30</v>
      </c>
      <c r="F30" s="59">
        <f>F25+F26+F27+F28+F29</f>
        <v>20842400</v>
      </c>
    </row>
    <row r="31" spans="1:6" ht="15.4" customHeight="1">
      <c r="A31" s="76"/>
      <c r="B31" s="76"/>
      <c r="C31" s="41" t="s">
        <v>6</v>
      </c>
      <c r="D31" s="42" t="s">
        <v>6</v>
      </c>
      <c r="E31" s="41" t="s">
        <v>6</v>
      </c>
      <c r="F31" s="42" t="s">
        <v>6</v>
      </c>
    </row>
    <row r="32" spans="1:6">
      <c r="A32" s="43"/>
      <c r="B32" s="43"/>
      <c r="C32" s="43"/>
      <c r="D32" s="43"/>
      <c r="E32" s="43"/>
      <c r="F32" s="43"/>
    </row>
    <row r="33" spans="3:3" ht="15">
      <c r="C33" s="44"/>
    </row>
  </sheetData>
  <mergeCells count="4">
    <mergeCell ref="A2:F2"/>
    <mergeCell ref="A4:B4"/>
    <mergeCell ref="C4:F4"/>
    <mergeCell ref="A31:B31"/>
  </mergeCells>
  <phoneticPr fontId="23" type="noConversion"/>
  <printOptions horizontalCentered="1"/>
  <pageMargins left="0.43307086614173229" right="0.35433070866141736" top="0.35433070866141736" bottom="0.39370078740157483" header="0.19685039370078741" footer="0.35433070866141736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topLeftCell="A19" workbookViewId="0">
      <selection activeCell="B14" sqref="B14"/>
    </sheetView>
  </sheetViews>
  <sheetFormatPr defaultColWidth="9.140625" defaultRowHeight="12.75"/>
  <cols>
    <col min="1" max="1" width="40.140625" customWidth="1"/>
    <col min="2" max="2" width="21.85546875" customWidth="1"/>
    <col min="3" max="3" width="37.140625" customWidth="1"/>
    <col min="4" max="4" width="29.140625" customWidth="1"/>
    <col min="5" max="5" width="9.7109375" customWidth="1"/>
  </cols>
  <sheetData>
    <row r="1" spans="1:4">
      <c r="A1" s="6" t="s">
        <v>35</v>
      </c>
    </row>
    <row r="2" spans="1:4" ht="21" customHeight="1">
      <c r="A2" s="74" t="s">
        <v>127</v>
      </c>
      <c r="B2" s="74"/>
      <c r="C2" s="74"/>
      <c r="D2" s="74"/>
    </row>
    <row r="3" spans="1:4" ht="18" customHeight="1">
      <c r="A3" s="60" t="s">
        <v>144</v>
      </c>
      <c r="D3" s="6" t="s">
        <v>4</v>
      </c>
    </row>
    <row r="4" spans="1:4" s="40" customFormat="1" ht="18" customHeight="1">
      <c r="A4" s="75" t="s">
        <v>7</v>
      </c>
      <c r="B4" s="75" t="s">
        <v>6</v>
      </c>
      <c r="C4" s="75" t="s">
        <v>6</v>
      </c>
      <c r="D4" s="75" t="s">
        <v>6</v>
      </c>
    </row>
    <row r="5" spans="1:4" s="40" customFormat="1" ht="18" customHeight="1">
      <c r="A5" s="21" t="s">
        <v>33</v>
      </c>
      <c r="B5" s="21" t="s">
        <v>9</v>
      </c>
      <c r="C5" s="21" t="s">
        <v>11</v>
      </c>
      <c r="D5" s="21" t="s">
        <v>9</v>
      </c>
    </row>
    <row r="6" spans="1:4" s="40" customFormat="1" ht="18" customHeight="1">
      <c r="A6" s="22" t="s">
        <v>13</v>
      </c>
      <c r="B6" s="23"/>
      <c r="C6" s="22" t="s">
        <v>14</v>
      </c>
      <c r="D6" s="23"/>
    </row>
    <row r="7" spans="1:4" s="40" customFormat="1" ht="18" customHeight="1">
      <c r="A7" s="45" t="s">
        <v>162</v>
      </c>
      <c r="B7" s="23"/>
      <c r="C7" s="22" t="s">
        <v>16</v>
      </c>
      <c r="D7" s="57">
        <v>11849400</v>
      </c>
    </row>
    <row r="8" spans="1:4" s="40" customFormat="1" ht="18" customHeight="1">
      <c r="A8" s="90" t="s">
        <v>163</v>
      </c>
      <c r="B8" s="64">
        <v>487900</v>
      </c>
      <c r="C8" s="22" t="s">
        <v>18</v>
      </c>
      <c r="D8" s="58">
        <v>8993000</v>
      </c>
    </row>
    <row r="9" spans="1:4" s="40" customFormat="1" ht="18" customHeight="1">
      <c r="A9" s="90" t="s">
        <v>164</v>
      </c>
      <c r="B9" s="64">
        <v>4604400</v>
      </c>
      <c r="C9" s="22" t="s">
        <v>148</v>
      </c>
      <c r="D9" s="23">
        <v>500000</v>
      </c>
    </row>
    <row r="10" spans="1:4" s="40" customFormat="1" ht="18" customHeight="1">
      <c r="A10" s="90" t="s">
        <v>165</v>
      </c>
      <c r="B10" s="64">
        <v>15750100</v>
      </c>
      <c r="C10" s="22" t="s">
        <v>149</v>
      </c>
      <c r="D10" s="23">
        <v>3000000</v>
      </c>
    </row>
    <row r="11" spans="1:4" s="40" customFormat="1" ht="18" customHeight="1">
      <c r="A11" s="62"/>
      <c r="B11" s="64"/>
      <c r="C11" s="22" t="s">
        <v>150</v>
      </c>
      <c r="D11" s="23">
        <v>125000</v>
      </c>
    </row>
    <row r="12" spans="1:4" s="40" customFormat="1" ht="18" customHeight="1">
      <c r="A12" s="63"/>
      <c r="B12" s="64"/>
      <c r="C12" s="22" t="s">
        <v>151</v>
      </c>
      <c r="D12" s="23">
        <v>970000</v>
      </c>
    </row>
    <row r="13" spans="1:4" s="40" customFormat="1" ht="18" customHeight="1">
      <c r="A13" s="63"/>
      <c r="B13" s="64"/>
      <c r="C13" s="22" t="s">
        <v>152</v>
      </c>
      <c r="D13" s="23">
        <v>1000000</v>
      </c>
    </row>
    <row r="14" spans="1:4" s="40" customFormat="1" ht="18" customHeight="1">
      <c r="A14" s="63"/>
      <c r="B14" s="64"/>
      <c r="C14" s="22" t="s">
        <v>153</v>
      </c>
      <c r="D14" s="23">
        <v>300000</v>
      </c>
    </row>
    <row r="15" spans="1:4" s="40" customFormat="1" ht="18" customHeight="1">
      <c r="A15" s="63"/>
      <c r="B15" s="64"/>
      <c r="C15" s="22" t="s">
        <v>154</v>
      </c>
      <c r="D15" s="23">
        <v>300000</v>
      </c>
    </row>
    <row r="16" spans="1:4" s="40" customFormat="1" ht="18" customHeight="1">
      <c r="A16" s="63"/>
      <c r="B16" s="64"/>
      <c r="C16" s="22" t="s">
        <v>155</v>
      </c>
      <c r="D16" s="23">
        <v>600000</v>
      </c>
    </row>
    <row r="17" spans="1:4" s="40" customFormat="1" ht="18" customHeight="1">
      <c r="A17" s="63"/>
      <c r="B17" s="64"/>
      <c r="C17" s="22" t="s">
        <v>156</v>
      </c>
      <c r="D17" s="23">
        <v>98000</v>
      </c>
    </row>
    <row r="18" spans="1:4" s="40" customFormat="1" ht="18" customHeight="1">
      <c r="A18" s="63"/>
      <c r="B18" s="64"/>
      <c r="C18" s="22" t="s">
        <v>157</v>
      </c>
      <c r="D18" s="23">
        <v>300000</v>
      </c>
    </row>
    <row r="19" spans="1:4" s="40" customFormat="1" ht="18" customHeight="1">
      <c r="A19" s="63"/>
      <c r="B19" s="64"/>
      <c r="C19" s="67" t="s">
        <v>161</v>
      </c>
      <c r="D19" s="23">
        <v>1390000</v>
      </c>
    </row>
    <row r="20" spans="1:4" s="40" customFormat="1" ht="18" customHeight="1">
      <c r="A20" s="63"/>
      <c r="B20" s="64"/>
      <c r="C20" s="22" t="s">
        <v>158</v>
      </c>
      <c r="D20" s="24">
        <v>340000</v>
      </c>
    </row>
    <row r="21" spans="1:4" s="40" customFormat="1" ht="18" customHeight="1">
      <c r="A21" s="63"/>
      <c r="B21" s="64"/>
      <c r="C21" s="22" t="s">
        <v>159</v>
      </c>
      <c r="D21" s="24">
        <v>50000</v>
      </c>
    </row>
    <row r="22" spans="1:4" s="40" customFormat="1" ht="18" customHeight="1">
      <c r="A22" s="63"/>
      <c r="B22" s="64"/>
      <c r="C22" s="22" t="s">
        <v>160</v>
      </c>
      <c r="D22" s="24">
        <v>20000</v>
      </c>
    </row>
    <row r="23" spans="1:4" s="40" customFormat="1" ht="18" customHeight="1">
      <c r="A23" s="22"/>
      <c r="B23" s="23"/>
      <c r="C23" s="25" t="s">
        <v>21</v>
      </c>
      <c r="D23" s="59">
        <f>D7+D8</f>
        <v>20842400</v>
      </c>
    </row>
    <row r="24" spans="1:4" s="40" customFormat="1" ht="18" customHeight="1">
      <c r="A24" s="26"/>
      <c r="B24" s="23"/>
      <c r="C24" s="22" t="s">
        <v>22</v>
      </c>
      <c r="D24" s="27"/>
    </row>
    <row r="25" spans="1:4" s="40" customFormat="1" ht="18" customHeight="1">
      <c r="A25" s="22"/>
      <c r="B25" s="23"/>
      <c r="C25" s="22" t="s">
        <v>23</v>
      </c>
      <c r="D25" s="61">
        <v>14075084</v>
      </c>
    </row>
    <row r="26" spans="1:4" s="40" customFormat="1" ht="18" customHeight="1">
      <c r="A26" s="22"/>
      <c r="B26" s="23"/>
      <c r="C26" s="22" t="s">
        <v>24</v>
      </c>
      <c r="D26" s="61">
        <v>3539630</v>
      </c>
    </row>
    <row r="27" spans="1:4" s="40" customFormat="1" ht="18" customHeight="1">
      <c r="A27" s="22"/>
      <c r="B27" s="24"/>
      <c r="C27" s="22" t="s">
        <v>25</v>
      </c>
      <c r="D27" s="61">
        <v>947216</v>
      </c>
    </row>
    <row r="28" spans="1:4" s="40" customFormat="1" ht="18" customHeight="1">
      <c r="A28" s="22"/>
      <c r="B28" s="24"/>
      <c r="C28" s="22" t="s">
        <v>26</v>
      </c>
      <c r="D28" s="27"/>
    </row>
    <row r="29" spans="1:4" s="40" customFormat="1" ht="18" customHeight="1">
      <c r="A29" s="22"/>
      <c r="B29" s="24"/>
      <c r="C29" s="22" t="s">
        <v>27</v>
      </c>
      <c r="D29" s="61">
        <v>2280470</v>
      </c>
    </row>
    <row r="30" spans="1:4" s="40" customFormat="1" ht="18" customHeight="1">
      <c r="A30" s="28" t="s">
        <v>29</v>
      </c>
      <c r="B30" s="29">
        <f>SUM(B7:B29)</f>
        <v>20842400</v>
      </c>
      <c r="C30" s="25" t="s">
        <v>30</v>
      </c>
      <c r="D30" s="29">
        <f>D25+D26+D27+D28+D29</f>
        <v>20842400</v>
      </c>
    </row>
    <row r="31" spans="1:4" ht="15.4" customHeight="1">
      <c r="A31" s="41" t="s">
        <v>6</v>
      </c>
      <c r="B31" s="42" t="s">
        <v>6</v>
      </c>
      <c r="C31" s="41" t="s">
        <v>6</v>
      </c>
      <c r="D31" s="42" t="s">
        <v>6</v>
      </c>
    </row>
    <row r="32" spans="1:4">
      <c r="A32" s="43"/>
      <c r="B32" s="43"/>
      <c r="C32" s="43"/>
      <c r="D32" s="43"/>
    </row>
    <row r="33" spans="1:1" ht="15">
      <c r="A33" s="44"/>
    </row>
  </sheetData>
  <mergeCells count="2">
    <mergeCell ref="A2:D2"/>
    <mergeCell ref="A4:D4"/>
  </mergeCells>
  <phoneticPr fontId="23" type="noConversion"/>
  <pageMargins left="1.06" right="0.16" top="0.43000000000000005" bottom="0.39" header="0.2" footer="0.35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H18"/>
  <sheetViews>
    <sheetView workbookViewId="0">
      <pane xSplit="1" ySplit="1" topLeftCell="B5" activePane="bottomRight" state="frozen"/>
      <selection pane="topRight"/>
      <selection pane="bottomLeft"/>
      <selection pane="bottomRight" activeCell="BR1" sqref="BR1"/>
    </sheetView>
  </sheetViews>
  <sheetFormatPr defaultColWidth="9.140625" defaultRowHeight="12.75"/>
  <cols>
    <col min="1" max="1" width="17.5703125" customWidth="1"/>
    <col min="2" max="2" width="13.28515625" customWidth="1"/>
    <col min="3" max="4" width="10.42578125" customWidth="1"/>
    <col min="5" max="6" width="10.5703125" customWidth="1"/>
    <col min="7" max="7" width="8.28515625" customWidth="1"/>
    <col min="8" max="8" width="8.140625" customWidth="1"/>
    <col min="9" max="9" width="9.42578125" customWidth="1"/>
    <col min="10" max="10" width="11.42578125" customWidth="1"/>
    <col min="11" max="11" width="8.28515625" customWidth="1"/>
    <col min="12" max="12" width="9.140625" customWidth="1"/>
    <col min="13" max="13" width="9.28515625" customWidth="1"/>
    <col min="14" max="15" width="8.7109375" customWidth="1"/>
    <col min="19" max="20" width="8.140625" customWidth="1"/>
    <col min="23" max="23" width="7.5703125" customWidth="1"/>
    <col min="26" max="29" width="7.85546875" customWidth="1"/>
    <col min="39" max="41" width="8" customWidth="1"/>
    <col min="43" max="47" width="8.7109375" customWidth="1"/>
    <col min="48" max="48" width="9.7109375" customWidth="1"/>
    <col min="49" max="61" width="6.85546875" customWidth="1"/>
    <col min="62" max="62" width="9.28515625" customWidth="1"/>
    <col min="63" max="63" width="6.42578125" customWidth="1"/>
    <col min="64" max="64" width="8.28515625" customWidth="1"/>
    <col min="66" max="86" width="5.140625" customWidth="1"/>
  </cols>
  <sheetData>
    <row r="1" spans="1:86" ht="30" customHeight="1">
      <c r="A1" s="6" t="s">
        <v>36</v>
      </c>
      <c r="B1" s="6"/>
    </row>
    <row r="2" spans="1:86" ht="28.5" customHeight="1">
      <c r="A2" s="83" t="s">
        <v>128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</row>
    <row r="3" spans="1:86" ht="21.75" customHeight="1">
      <c r="A3" s="60" t="s">
        <v>145</v>
      </c>
      <c r="B3" s="6"/>
      <c r="E3" s="84"/>
      <c r="F3" s="84"/>
      <c r="G3" s="84"/>
      <c r="H3" s="84"/>
      <c r="I3" s="84"/>
      <c r="J3" s="84"/>
      <c r="K3" s="6"/>
      <c r="N3" s="6"/>
      <c r="CG3" s="6" t="s">
        <v>4</v>
      </c>
    </row>
    <row r="4" spans="1:86" ht="23.25" customHeight="1">
      <c r="A4" s="81" t="s">
        <v>37</v>
      </c>
      <c r="B4" s="81" t="s">
        <v>38</v>
      </c>
      <c r="C4" s="81" t="s">
        <v>39</v>
      </c>
      <c r="D4" s="85" t="s">
        <v>40</v>
      </c>
      <c r="E4" s="86"/>
      <c r="F4" s="86"/>
      <c r="G4" s="86"/>
      <c r="H4" s="86"/>
      <c r="I4" s="86"/>
      <c r="J4" s="86"/>
      <c r="K4" s="77" t="s">
        <v>41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9"/>
      <c r="AL4" s="77" t="s">
        <v>42</v>
      </c>
      <c r="AM4" s="78"/>
      <c r="AN4" s="78"/>
      <c r="AO4" s="78"/>
      <c r="AP4" s="78"/>
      <c r="AQ4" s="78"/>
      <c r="AR4" s="78"/>
      <c r="AS4" s="78"/>
      <c r="AT4" s="78"/>
      <c r="AU4" s="78"/>
      <c r="AV4" s="79"/>
      <c r="AW4" s="77" t="s">
        <v>43</v>
      </c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7" t="s">
        <v>44</v>
      </c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9"/>
      <c r="CA4" s="80" t="s">
        <v>45</v>
      </c>
      <c r="CB4" s="80"/>
      <c r="CC4" s="80"/>
      <c r="CD4" s="80" t="s">
        <v>46</v>
      </c>
      <c r="CE4" s="80"/>
      <c r="CF4" s="80"/>
      <c r="CG4" s="80"/>
      <c r="CH4" s="80"/>
    </row>
    <row r="5" spans="1:86" ht="44.25" customHeight="1">
      <c r="A5" s="82"/>
      <c r="B5" s="82"/>
      <c r="C5" s="82"/>
      <c r="D5" s="31" t="s">
        <v>47</v>
      </c>
      <c r="E5" s="31" t="s">
        <v>48</v>
      </c>
      <c r="F5" s="31" t="s">
        <v>49</v>
      </c>
      <c r="G5" s="31" t="s">
        <v>50</v>
      </c>
      <c r="H5" s="31" t="s">
        <v>51</v>
      </c>
      <c r="I5" s="31" t="s">
        <v>52</v>
      </c>
      <c r="J5" s="31" t="s">
        <v>53</v>
      </c>
      <c r="K5" s="31" t="s">
        <v>47</v>
      </c>
      <c r="L5" s="31" t="s">
        <v>54</v>
      </c>
      <c r="M5" s="31" t="s">
        <v>55</v>
      </c>
      <c r="N5" s="31" t="s">
        <v>56</v>
      </c>
      <c r="O5" s="31" t="s">
        <v>57</v>
      </c>
      <c r="P5" s="31" t="s">
        <v>58</v>
      </c>
      <c r="Q5" s="31" t="s">
        <v>59</v>
      </c>
      <c r="R5" s="31" t="s">
        <v>60</v>
      </c>
      <c r="S5" s="31" t="s">
        <v>61</v>
      </c>
      <c r="T5" s="31" t="s">
        <v>62</v>
      </c>
      <c r="U5" s="31" t="s">
        <v>63</v>
      </c>
      <c r="V5" s="31" t="s">
        <v>64</v>
      </c>
      <c r="W5" s="31" t="s">
        <v>65</v>
      </c>
      <c r="X5" s="31" t="s">
        <v>66</v>
      </c>
      <c r="Y5" s="31" t="s">
        <v>67</v>
      </c>
      <c r="Z5" s="31" t="s">
        <v>68</v>
      </c>
      <c r="AA5" s="31" t="s">
        <v>69</v>
      </c>
      <c r="AB5" s="31" t="s">
        <v>70</v>
      </c>
      <c r="AC5" s="31" t="s">
        <v>71</v>
      </c>
      <c r="AD5" s="31" t="s">
        <v>72</v>
      </c>
      <c r="AE5" s="31" t="s">
        <v>73</v>
      </c>
      <c r="AF5" s="31" t="s">
        <v>74</v>
      </c>
      <c r="AG5" s="31" t="s">
        <v>75</v>
      </c>
      <c r="AH5" s="31" t="s">
        <v>76</v>
      </c>
      <c r="AI5" s="31" t="s">
        <v>77</v>
      </c>
      <c r="AJ5" s="31" t="s">
        <v>78</v>
      </c>
      <c r="AK5" s="36" t="s">
        <v>79</v>
      </c>
      <c r="AL5" s="31" t="s">
        <v>47</v>
      </c>
      <c r="AM5" s="31" t="s">
        <v>80</v>
      </c>
      <c r="AN5" s="31" t="s">
        <v>81</v>
      </c>
      <c r="AO5" s="31" t="s">
        <v>82</v>
      </c>
      <c r="AP5" s="31" t="s">
        <v>83</v>
      </c>
      <c r="AQ5" s="31" t="s">
        <v>84</v>
      </c>
      <c r="AR5" s="31" t="s">
        <v>85</v>
      </c>
      <c r="AS5" s="31" t="s">
        <v>86</v>
      </c>
      <c r="AT5" s="31" t="s">
        <v>87</v>
      </c>
      <c r="AU5" s="31" t="s">
        <v>88</v>
      </c>
      <c r="AV5" s="31" t="s">
        <v>89</v>
      </c>
      <c r="AW5" s="31" t="s">
        <v>47</v>
      </c>
      <c r="AX5" s="31" t="s">
        <v>90</v>
      </c>
      <c r="AY5" s="31" t="s">
        <v>91</v>
      </c>
      <c r="AZ5" s="31" t="s">
        <v>92</v>
      </c>
      <c r="BA5" s="31" t="s">
        <v>93</v>
      </c>
      <c r="BB5" s="37" t="s">
        <v>94</v>
      </c>
      <c r="BC5" s="37" t="s">
        <v>95</v>
      </c>
      <c r="BD5" s="37" t="s">
        <v>96</v>
      </c>
      <c r="BE5" s="37" t="s">
        <v>97</v>
      </c>
      <c r="BF5" s="37" t="s">
        <v>98</v>
      </c>
      <c r="BG5" s="37" t="s">
        <v>99</v>
      </c>
      <c r="BH5" s="37" t="s">
        <v>100</v>
      </c>
      <c r="BI5" s="38" t="s">
        <v>101</v>
      </c>
      <c r="BJ5" s="31" t="s">
        <v>47</v>
      </c>
      <c r="BK5" s="31" t="s">
        <v>90</v>
      </c>
      <c r="BL5" s="31" t="s">
        <v>91</v>
      </c>
      <c r="BM5" s="31" t="s">
        <v>92</v>
      </c>
      <c r="BN5" s="31" t="s">
        <v>93</v>
      </c>
      <c r="BO5" s="31" t="s">
        <v>94</v>
      </c>
      <c r="BP5" s="31" t="s">
        <v>95</v>
      </c>
      <c r="BQ5" s="31" t="s">
        <v>96</v>
      </c>
      <c r="BR5" s="31" t="s">
        <v>102</v>
      </c>
      <c r="BS5" s="31" t="s">
        <v>103</v>
      </c>
      <c r="BT5" s="31" t="s">
        <v>104</v>
      </c>
      <c r="BU5" s="31" t="s">
        <v>105</v>
      </c>
      <c r="BV5" s="31" t="s">
        <v>97</v>
      </c>
      <c r="BW5" s="31" t="s">
        <v>98</v>
      </c>
      <c r="BX5" s="31" t="s">
        <v>99</v>
      </c>
      <c r="BY5" s="31" t="s">
        <v>100</v>
      </c>
      <c r="BZ5" s="31" t="s">
        <v>101</v>
      </c>
      <c r="CA5" s="31" t="s">
        <v>47</v>
      </c>
      <c r="CB5" s="31" t="s">
        <v>106</v>
      </c>
      <c r="CC5" s="31" t="s">
        <v>107</v>
      </c>
      <c r="CD5" s="31" t="s">
        <v>47</v>
      </c>
      <c r="CE5" s="31" t="s">
        <v>106</v>
      </c>
      <c r="CF5" s="31" t="s">
        <v>108</v>
      </c>
      <c r="CG5" s="31" t="s">
        <v>109</v>
      </c>
      <c r="CH5" s="31" t="s">
        <v>107</v>
      </c>
    </row>
    <row r="6" spans="1:86" ht="24.95" customHeight="1">
      <c r="A6" s="63">
        <v>2050101</v>
      </c>
      <c r="B6" s="63" t="s">
        <v>147</v>
      </c>
      <c r="C6" s="64">
        <v>487900</v>
      </c>
      <c r="D6" s="64">
        <f>SUM(E6:J6)</f>
        <v>487900</v>
      </c>
      <c r="E6" s="64">
        <v>221400</v>
      </c>
      <c r="F6" s="64">
        <v>248050</v>
      </c>
      <c r="G6" s="64">
        <v>18450</v>
      </c>
      <c r="H6" s="64"/>
      <c r="I6" s="64"/>
      <c r="J6" s="64"/>
      <c r="K6" s="31">
        <f>SUM(L6:AK6)</f>
        <v>0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31">
        <f>SUM(AM6:AV6)</f>
        <v>0</v>
      </c>
      <c r="AM6" s="31"/>
      <c r="AN6" s="31"/>
      <c r="AO6" s="31"/>
      <c r="AP6" s="65"/>
      <c r="AQ6" s="65"/>
      <c r="AR6" s="65"/>
      <c r="AS6" s="65"/>
      <c r="AT6" s="65"/>
      <c r="AU6" s="65"/>
      <c r="AV6" s="65"/>
      <c r="AW6" s="31"/>
      <c r="AX6" s="31"/>
      <c r="AY6" s="31"/>
      <c r="AZ6" s="31"/>
      <c r="BA6" s="31"/>
      <c r="BB6" s="32"/>
      <c r="BC6" s="32"/>
      <c r="BD6" s="32"/>
      <c r="BE6" s="32"/>
      <c r="BF6" s="32"/>
      <c r="BG6" s="32"/>
      <c r="BH6" s="32"/>
      <c r="BI6" s="39"/>
      <c r="BJ6" s="32">
        <f>BL6+BM6</f>
        <v>0</v>
      </c>
      <c r="BK6" s="65"/>
      <c r="BL6" s="65"/>
      <c r="BM6" s="65"/>
      <c r="BN6" s="65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</row>
    <row r="7" spans="1:86" ht="24.95" customHeight="1">
      <c r="A7" s="63">
        <v>2050199</v>
      </c>
      <c r="B7" s="63" t="s">
        <v>147</v>
      </c>
      <c r="C7" s="64">
        <v>4604400</v>
      </c>
      <c r="D7" s="64">
        <f t="shared" ref="D7:D13" si="0">SUM(E7:J7)</f>
        <v>4487184</v>
      </c>
      <c r="E7" s="64">
        <v>2266416</v>
      </c>
      <c r="F7" s="64">
        <v>932724</v>
      </c>
      <c r="G7" s="64">
        <v>188868</v>
      </c>
      <c r="H7" s="64"/>
      <c r="I7" s="64">
        <v>1099176</v>
      </c>
      <c r="J7" s="64"/>
      <c r="K7" s="31">
        <f t="shared" ref="K7:K13" si="1">SUM(L7:AK7)</f>
        <v>0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31">
        <f t="shared" ref="AL7:AL13" si="2">SUM(AM7:AV7)</f>
        <v>117216</v>
      </c>
      <c r="AM7" s="32"/>
      <c r="AN7" s="32"/>
      <c r="AO7" s="32"/>
      <c r="AP7" s="65">
        <v>117216</v>
      </c>
      <c r="AQ7" s="64"/>
      <c r="AR7" s="64"/>
      <c r="AS7" s="64"/>
      <c r="AT7" s="64"/>
      <c r="AU7" s="64"/>
      <c r="AV7" s="64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9"/>
      <c r="BJ7" s="32">
        <f t="shared" ref="BJ7:BJ12" si="3">BL7+BM7</f>
        <v>0</v>
      </c>
      <c r="BK7" s="64"/>
      <c r="BL7" s="64"/>
      <c r="BM7" s="64"/>
      <c r="BN7" s="64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</row>
    <row r="8" spans="1:86" ht="24.95" customHeight="1">
      <c r="A8" s="63">
        <v>2050299</v>
      </c>
      <c r="B8" s="63" t="s">
        <v>147</v>
      </c>
      <c r="C8" s="64">
        <v>5881100</v>
      </c>
      <c r="D8" s="64">
        <f t="shared" si="0"/>
        <v>5500000</v>
      </c>
      <c r="E8" s="64">
        <v>5500000</v>
      </c>
      <c r="F8" s="64"/>
      <c r="G8" s="64"/>
      <c r="H8" s="64"/>
      <c r="I8" s="64"/>
      <c r="J8" s="64"/>
      <c r="K8" s="31">
        <f t="shared" si="1"/>
        <v>101100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>
        <v>17100</v>
      </c>
      <c r="AG8" s="64">
        <v>84000</v>
      </c>
      <c r="AH8" s="64"/>
      <c r="AI8" s="64"/>
      <c r="AJ8" s="64"/>
      <c r="AK8" s="64"/>
      <c r="AL8" s="31">
        <f t="shared" si="2"/>
        <v>280000</v>
      </c>
      <c r="AM8" s="32"/>
      <c r="AN8" s="32"/>
      <c r="AO8" s="32"/>
      <c r="AP8" s="64">
        <v>280000</v>
      </c>
      <c r="AQ8" s="64"/>
      <c r="AR8" s="64"/>
      <c r="AS8" s="64"/>
      <c r="AT8" s="64"/>
      <c r="AU8" s="64"/>
      <c r="AV8" s="64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9"/>
      <c r="BJ8" s="32">
        <f t="shared" si="3"/>
        <v>0</v>
      </c>
      <c r="BK8" s="64"/>
      <c r="BL8" s="64"/>
      <c r="BM8" s="64"/>
      <c r="BN8" s="64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</row>
    <row r="9" spans="1:86" ht="24.95" customHeight="1">
      <c r="A9" s="63" t="s">
        <v>139</v>
      </c>
      <c r="B9" s="63" t="s">
        <v>147</v>
      </c>
      <c r="C9" s="64">
        <v>876000</v>
      </c>
      <c r="D9" s="64">
        <f t="shared" si="0"/>
        <v>0</v>
      </c>
      <c r="E9" s="64"/>
      <c r="F9" s="64"/>
      <c r="G9" s="64"/>
      <c r="H9" s="64"/>
      <c r="I9" s="64"/>
      <c r="J9" s="64"/>
      <c r="K9" s="31">
        <f t="shared" si="1"/>
        <v>752530</v>
      </c>
      <c r="L9" s="64">
        <v>338530</v>
      </c>
      <c r="M9" s="64">
        <v>10000</v>
      </c>
      <c r="N9" s="64"/>
      <c r="O9" s="64"/>
      <c r="P9" s="64">
        <v>10000</v>
      </c>
      <c r="Q9" s="64">
        <v>80000</v>
      </c>
      <c r="R9" s="64">
        <v>4000</v>
      </c>
      <c r="S9" s="64"/>
      <c r="T9" s="64"/>
      <c r="U9" s="64">
        <v>80000</v>
      </c>
      <c r="V9" s="64">
        <v>30000</v>
      </c>
      <c r="W9" s="64"/>
      <c r="X9" s="64"/>
      <c r="Y9" s="64">
        <v>50000</v>
      </c>
      <c r="Z9" s="64"/>
      <c r="AA9" s="64"/>
      <c r="AB9" s="64"/>
      <c r="AC9" s="64"/>
      <c r="AD9" s="64">
        <v>50000</v>
      </c>
      <c r="AE9" s="64"/>
      <c r="AF9" s="64"/>
      <c r="AG9" s="64"/>
      <c r="AH9" s="64"/>
      <c r="AI9" s="64"/>
      <c r="AJ9" s="64"/>
      <c r="AK9" s="64">
        <v>100000</v>
      </c>
      <c r="AL9" s="31">
        <f t="shared" si="2"/>
        <v>0</v>
      </c>
      <c r="AM9" s="32"/>
      <c r="AN9" s="32"/>
      <c r="AO9" s="32"/>
      <c r="AP9" s="64"/>
      <c r="AQ9" s="64"/>
      <c r="AR9" s="64"/>
      <c r="AS9" s="64"/>
      <c r="AT9" s="64"/>
      <c r="AU9" s="64"/>
      <c r="AV9" s="64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9"/>
      <c r="BJ9" s="32">
        <f t="shared" si="3"/>
        <v>123470</v>
      </c>
      <c r="BK9" s="64"/>
      <c r="BL9" s="64">
        <v>123470</v>
      </c>
      <c r="BM9" s="64"/>
      <c r="BN9" s="64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</row>
    <row r="10" spans="1:86" ht="24.95" customHeight="1">
      <c r="A10" s="63" t="s">
        <v>140</v>
      </c>
      <c r="B10" s="63" t="s">
        <v>147</v>
      </c>
      <c r="C10" s="64">
        <v>6393000</v>
      </c>
      <c r="D10" s="64">
        <f t="shared" si="0"/>
        <v>3600000</v>
      </c>
      <c r="E10" s="64">
        <v>300000</v>
      </c>
      <c r="F10" s="64"/>
      <c r="G10" s="64"/>
      <c r="H10" s="64"/>
      <c r="I10" s="64">
        <v>3300000</v>
      </c>
      <c r="J10" s="64"/>
      <c r="K10" s="31">
        <f t="shared" si="1"/>
        <v>725000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>
        <v>600000</v>
      </c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>
        <v>125000</v>
      </c>
      <c r="AL10" s="31">
        <f t="shared" si="2"/>
        <v>0</v>
      </c>
      <c r="AM10" s="32"/>
      <c r="AN10" s="32"/>
      <c r="AO10" s="32"/>
      <c r="AP10" s="64"/>
      <c r="AQ10" s="64"/>
      <c r="AR10" s="64"/>
      <c r="AS10" s="64"/>
      <c r="AT10" s="64"/>
      <c r="AU10" s="64"/>
      <c r="AV10" s="64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9"/>
      <c r="BJ10" s="32">
        <f t="shared" si="3"/>
        <v>2068000</v>
      </c>
      <c r="BK10" s="64"/>
      <c r="BL10" s="64"/>
      <c r="BM10" s="64">
        <v>2068000</v>
      </c>
      <c r="BN10" s="64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</row>
    <row r="11" spans="1:86" ht="24.95" customHeight="1">
      <c r="A11" s="63" t="s">
        <v>141</v>
      </c>
      <c r="B11" s="63" t="s">
        <v>147</v>
      </c>
      <c r="C11" s="64">
        <v>300000</v>
      </c>
      <c r="D11" s="64">
        <f>SUM(E11:J11)</f>
        <v>0</v>
      </c>
      <c r="E11" s="64"/>
      <c r="F11" s="64"/>
      <c r="G11" s="64"/>
      <c r="H11" s="64"/>
      <c r="I11" s="64"/>
      <c r="J11" s="64"/>
      <c r="K11" s="31">
        <f t="shared" si="1"/>
        <v>224000</v>
      </c>
      <c r="L11" s="64">
        <v>10000</v>
      </c>
      <c r="M11" s="64">
        <v>20000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>
        <v>10000</v>
      </c>
      <c r="AJ11" s="64"/>
      <c r="AK11" s="64">
        <v>184000</v>
      </c>
      <c r="AL11" s="31">
        <f t="shared" si="2"/>
        <v>0</v>
      </c>
      <c r="AM11" s="32"/>
      <c r="AN11" s="32"/>
      <c r="AO11" s="32"/>
      <c r="AP11" s="64"/>
      <c r="AQ11" s="64"/>
      <c r="AR11" s="64"/>
      <c r="AS11" s="64"/>
      <c r="AT11" s="64"/>
      <c r="AU11" s="64"/>
      <c r="AV11" s="64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9"/>
      <c r="BJ11" s="32">
        <f t="shared" si="3"/>
        <v>76000</v>
      </c>
      <c r="BK11" s="64"/>
      <c r="BL11" s="64">
        <v>16000</v>
      </c>
      <c r="BM11" s="64">
        <v>60000</v>
      </c>
      <c r="BN11" s="64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</row>
    <row r="12" spans="1:86" ht="24.95" customHeight="1">
      <c r="A12" s="63" t="s">
        <v>142</v>
      </c>
      <c r="B12" s="63" t="s">
        <v>147</v>
      </c>
      <c r="C12" s="64">
        <v>500000</v>
      </c>
      <c r="D12" s="64">
        <f t="shared" si="0"/>
        <v>0</v>
      </c>
      <c r="E12" s="64"/>
      <c r="F12" s="64"/>
      <c r="G12" s="64"/>
      <c r="H12" s="64"/>
      <c r="I12" s="64"/>
      <c r="J12" s="64"/>
      <c r="K12" s="31">
        <f t="shared" si="1"/>
        <v>277000</v>
      </c>
      <c r="L12" s="64">
        <v>57000</v>
      </c>
      <c r="M12" s="64"/>
      <c r="N12" s="64"/>
      <c r="O12" s="64"/>
      <c r="P12" s="64"/>
      <c r="Q12" s="64"/>
      <c r="R12" s="64">
        <v>13000</v>
      </c>
      <c r="S12" s="64"/>
      <c r="T12" s="64"/>
      <c r="U12" s="64">
        <v>12000</v>
      </c>
      <c r="V12" s="64"/>
      <c r="W12" s="64"/>
      <c r="X12" s="64">
        <v>150000</v>
      </c>
      <c r="Y12" s="64"/>
      <c r="Z12" s="64"/>
      <c r="AA12" s="64"/>
      <c r="AB12" s="64"/>
      <c r="AC12" s="64"/>
      <c r="AD12" s="64">
        <v>5000</v>
      </c>
      <c r="AE12" s="64"/>
      <c r="AF12" s="64"/>
      <c r="AG12" s="64"/>
      <c r="AH12" s="64"/>
      <c r="AI12" s="64">
        <v>40000</v>
      </c>
      <c r="AJ12" s="64"/>
      <c r="AK12" s="64"/>
      <c r="AL12" s="31">
        <f t="shared" si="2"/>
        <v>210000</v>
      </c>
      <c r="AM12" s="32"/>
      <c r="AN12" s="32"/>
      <c r="AO12" s="32"/>
      <c r="AP12" s="64"/>
      <c r="AQ12" s="64"/>
      <c r="AR12" s="64"/>
      <c r="AS12" s="64"/>
      <c r="AT12" s="64"/>
      <c r="AU12" s="64"/>
      <c r="AV12" s="64">
        <v>210000</v>
      </c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9"/>
      <c r="BJ12" s="32">
        <f t="shared" si="3"/>
        <v>13000</v>
      </c>
      <c r="BK12" s="64"/>
      <c r="BL12" s="64">
        <v>13000</v>
      </c>
      <c r="BM12" s="64"/>
      <c r="BN12" s="64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</row>
    <row r="13" spans="1:86" ht="24.95" customHeight="1">
      <c r="A13" s="63" t="s">
        <v>143</v>
      </c>
      <c r="B13" s="63" t="s">
        <v>147</v>
      </c>
      <c r="C13" s="64">
        <v>1800000</v>
      </c>
      <c r="D13" s="64">
        <f t="shared" si="0"/>
        <v>0</v>
      </c>
      <c r="E13" s="64"/>
      <c r="F13" s="64"/>
      <c r="G13" s="64"/>
      <c r="H13" s="64"/>
      <c r="I13" s="64"/>
      <c r="J13" s="64"/>
      <c r="K13" s="31">
        <f t="shared" si="1"/>
        <v>1460000</v>
      </c>
      <c r="L13" s="64">
        <v>1390000</v>
      </c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>
        <v>70000</v>
      </c>
      <c r="AL13" s="31">
        <f t="shared" si="2"/>
        <v>340000</v>
      </c>
      <c r="AM13" s="32"/>
      <c r="AN13" s="32"/>
      <c r="AO13" s="32"/>
      <c r="AP13" s="64">
        <v>340000</v>
      </c>
      <c r="AQ13" s="64"/>
      <c r="AR13" s="64"/>
      <c r="AS13" s="64"/>
      <c r="AT13" s="64"/>
      <c r="AU13" s="64"/>
      <c r="AV13" s="64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9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</row>
    <row r="14" spans="1:86" ht="24.95" customHeight="1">
      <c r="A14" s="33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9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</row>
    <row r="15" spans="1:86" ht="24.95" customHeight="1">
      <c r="A15" s="33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9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</row>
    <row r="16" spans="1:86" ht="24.95" customHeight="1">
      <c r="A16" s="33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9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</row>
    <row r="17" spans="1:86" ht="24.95" customHeight="1">
      <c r="A17" s="33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9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</row>
    <row r="18" spans="1:86" ht="24.95" customHeight="1">
      <c r="A18" s="34" t="s">
        <v>110</v>
      </c>
      <c r="B18" s="34"/>
      <c r="C18" s="32">
        <f>SUM(C6:C17)</f>
        <v>20842400</v>
      </c>
      <c r="D18" s="32">
        <f t="shared" ref="D18:BO18" si="4">SUM(D6:D17)</f>
        <v>14075084</v>
      </c>
      <c r="E18" s="32">
        <f t="shared" si="4"/>
        <v>8287816</v>
      </c>
      <c r="F18" s="32">
        <f t="shared" si="4"/>
        <v>1180774</v>
      </c>
      <c r="G18" s="32">
        <f t="shared" si="4"/>
        <v>207318</v>
      </c>
      <c r="H18" s="32">
        <f t="shared" si="4"/>
        <v>0</v>
      </c>
      <c r="I18" s="32">
        <f t="shared" si="4"/>
        <v>4399176</v>
      </c>
      <c r="J18" s="32">
        <f t="shared" si="4"/>
        <v>0</v>
      </c>
      <c r="K18" s="32">
        <f t="shared" si="4"/>
        <v>3539630</v>
      </c>
      <c r="L18" s="32">
        <f t="shared" si="4"/>
        <v>1795530</v>
      </c>
      <c r="M18" s="32">
        <f t="shared" si="4"/>
        <v>30000</v>
      </c>
      <c r="N18" s="32">
        <f t="shared" si="4"/>
        <v>0</v>
      </c>
      <c r="O18" s="32">
        <f t="shared" si="4"/>
        <v>0</v>
      </c>
      <c r="P18" s="32">
        <f t="shared" si="4"/>
        <v>10000</v>
      </c>
      <c r="Q18" s="32">
        <f t="shared" si="4"/>
        <v>80000</v>
      </c>
      <c r="R18" s="32">
        <f t="shared" si="4"/>
        <v>17000</v>
      </c>
      <c r="S18" s="32">
        <f t="shared" si="4"/>
        <v>0</v>
      </c>
      <c r="T18" s="32">
        <f t="shared" si="4"/>
        <v>0</v>
      </c>
      <c r="U18" s="32">
        <f t="shared" si="4"/>
        <v>92000</v>
      </c>
      <c r="V18" s="32">
        <f t="shared" si="4"/>
        <v>630000</v>
      </c>
      <c r="W18" s="32">
        <f t="shared" si="4"/>
        <v>0</v>
      </c>
      <c r="X18" s="32">
        <f t="shared" si="4"/>
        <v>150000</v>
      </c>
      <c r="Y18" s="32">
        <f t="shared" si="4"/>
        <v>50000</v>
      </c>
      <c r="Z18" s="32">
        <f t="shared" si="4"/>
        <v>0</v>
      </c>
      <c r="AA18" s="32">
        <f t="shared" si="4"/>
        <v>0</v>
      </c>
      <c r="AB18" s="32">
        <f t="shared" si="4"/>
        <v>0</v>
      </c>
      <c r="AC18" s="32">
        <f t="shared" si="4"/>
        <v>0</v>
      </c>
      <c r="AD18" s="32">
        <f t="shared" si="4"/>
        <v>55000</v>
      </c>
      <c r="AE18" s="32">
        <f t="shared" si="4"/>
        <v>0</v>
      </c>
      <c r="AF18" s="32">
        <f t="shared" si="4"/>
        <v>17100</v>
      </c>
      <c r="AG18" s="32">
        <f t="shared" si="4"/>
        <v>84000</v>
      </c>
      <c r="AH18" s="32">
        <f t="shared" si="4"/>
        <v>0</v>
      </c>
      <c r="AI18" s="32">
        <f t="shared" si="4"/>
        <v>50000</v>
      </c>
      <c r="AJ18" s="32">
        <f t="shared" si="4"/>
        <v>0</v>
      </c>
      <c r="AK18" s="32">
        <f t="shared" si="4"/>
        <v>479000</v>
      </c>
      <c r="AL18" s="32">
        <f t="shared" si="4"/>
        <v>947216</v>
      </c>
      <c r="AM18" s="32">
        <f t="shared" si="4"/>
        <v>0</v>
      </c>
      <c r="AN18" s="32">
        <f t="shared" si="4"/>
        <v>0</v>
      </c>
      <c r="AO18" s="32">
        <f t="shared" si="4"/>
        <v>0</v>
      </c>
      <c r="AP18" s="32">
        <f t="shared" si="4"/>
        <v>737216</v>
      </c>
      <c r="AQ18" s="32">
        <f t="shared" si="4"/>
        <v>0</v>
      </c>
      <c r="AR18" s="32">
        <f t="shared" si="4"/>
        <v>0</v>
      </c>
      <c r="AS18" s="32">
        <f t="shared" si="4"/>
        <v>0</v>
      </c>
      <c r="AT18" s="32">
        <f t="shared" si="4"/>
        <v>0</v>
      </c>
      <c r="AU18" s="32">
        <f t="shared" si="4"/>
        <v>0</v>
      </c>
      <c r="AV18" s="32">
        <f t="shared" si="4"/>
        <v>210000</v>
      </c>
      <c r="AW18" s="32">
        <f t="shared" si="4"/>
        <v>0</v>
      </c>
      <c r="AX18" s="32">
        <f t="shared" si="4"/>
        <v>0</v>
      </c>
      <c r="AY18" s="32">
        <f t="shared" si="4"/>
        <v>0</v>
      </c>
      <c r="AZ18" s="32">
        <f t="shared" si="4"/>
        <v>0</v>
      </c>
      <c r="BA18" s="32">
        <f t="shared" si="4"/>
        <v>0</v>
      </c>
      <c r="BB18" s="32">
        <f t="shared" si="4"/>
        <v>0</v>
      </c>
      <c r="BC18" s="32">
        <f t="shared" si="4"/>
        <v>0</v>
      </c>
      <c r="BD18" s="32">
        <f t="shared" si="4"/>
        <v>0</v>
      </c>
      <c r="BE18" s="32">
        <f t="shared" si="4"/>
        <v>0</v>
      </c>
      <c r="BF18" s="32">
        <f t="shared" si="4"/>
        <v>0</v>
      </c>
      <c r="BG18" s="32">
        <f t="shared" si="4"/>
        <v>0</v>
      </c>
      <c r="BH18" s="32">
        <f t="shared" si="4"/>
        <v>0</v>
      </c>
      <c r="BI18" s="32">
        <f t="shared" si="4"/>
        <v>0</v>
      </c>
      <c r="BJ18" s="32">
        <f t="shared" si="4"/>
        <v>2280470</v>
      </c>
      <c r="BK18" s="32">
        <f t="shared" si="4"/>
        <v>0</v>
      </c>
      <c r="BL18" s="32">
        <f t="shared" si="4"/>
        <v>152470</v>
      </c>
      <c r="BM18" s="32">
        <f t="shared" si="4"/>
        <v>2128000</v>
      </c>
      <c r="BN18" s="32">
        <f t="shared" si="4"/>
        <v>0</v>
      </c>
      <c r="BO18" s="32">
        <f t="shared" si="4"/>
        <v>0</v>
      </c>
      <c r="BP18" s="32">
        <f t="shared" ref="BP18:CH18" si="5">SUM(BP6:BP17)</f>
        <v>0</v>
      </c>
      <c r="BQ18" s="32">
        <f t="shared" si="5"/>
        <v>0</v>
      </c>
      <c r="BR18" s="32">
        <f t="shared" si="5"/>
        <v>0</v>
      </c>
      <c r="BS18" s="32">
        <f t="shared" si="5"/>
        <v>0</v>
      </c>
      <c r="BT18" s="32">
        <f t="shared" si="5"/>
        <v>0</v>
      </c>
      <c r="BU18" s="32">
        <f t="shared" si="5"/>
        <v>0</v>
      </c>
      <c r="BV18" s="32">
        <f t="shared" si="5"/>
        <v>0</v>
      </c>
      <c r="BW18" s="32">
        <f t="shared" si="5"/>
        <v>0</v>
      </c>
      <c r="BX18" s="32">
        <f t="shared" si="5"/>
        <v>0</v>
      </c>
      <c r="BY18" s="32">
        <f t="shared" si="5"/>
        <v>0</v>
      </c>
      <c r="BZ18" s="32">
        <f t="shared" si="5"/>
        <v>0</v>
      </c>
      <c r="CA18" s="32">
        <f t="shared" si="5"/>
        <v>0</v>
      </c>
      <c r="CB18" s="32">
        <f t="shared" si="5"/>
        <v>0</v>
      </c>
      <c r="CC18" s="32">
        <f t="shared" si="5"/>
        <v>0</v>
      </c>
      <c r="CD18" s="32">
        <f t="shared" si="5"/>
        <v>0</v>
      </c>
      <c r="CE18" s="32">
        <f t="shared" si="5"/>
        <v>0</v>
      </c>
      <c r="CF18" s="32">
        <f t="shared" si="5"/>
        <v>0</v>
      </c>
      <c r="CG18" s="32">
        <f t="shared" si="5"/>
        <v>0</v>
      </c>
      <c r="CH18" s="32">
        <f t="shared" si="5"/>
        <v>0</v>
      </c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honeticPr fontId="23" type="noConversion"/>
  <printOptions horizontalCentered="1"/>
  <pageMargins left="0.35433070866141736" right="0.35433070866141736" top="0.31496062992125984" bottom="0.27559055118110237" header="0.23622047244094491" footer="0.1968503937007874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topLeftCell="A16" zoomScaleSheetLayoutView="100" workbookViewId="0">
      <selection activeCell="D6" sqref="D6"/>
    </sheetView>
  </sheetViews>
  <sheetFormatPr defaultColWidth="9.140625" defaultRowHeight="12.75"/>
  <cols>
    <col min="1" max="1" width="31.28515625" customWidth="1"/>
    <col min="2" max="2" width="18.28515625" customWidth="1"/>
    <col min="3" max="3" width="35" customWidth="1"/>
    <col min="4" max="4" width="20.85546875" customWidth="1"/>
    <col min="6" max="6" width="15.5703125" customWidth="1"/>
  </cols>
  <sheetData>
    <row r="1" spans="1:4" ht="24" customHeight="1">
      <c r="A1" s="6" t="s">
        <v>111</v>
      </c>
    </row>
    <row r="2" spans="1:4" ht="22.5">
      <c r="A2" s="74" t="s">
        <v>129</v>
      </c>
      <c r="B2" s="74"/>
      <c r="C2" s="74"/>
      <c r="D2" s="74"/>
    </row>
    <row r="3" spans="1:4">
      <c r="A3" s="60" t="s">
        <v>144</v>
      </c>
      <c r="D3" s="6" t="s">
        <v>4</v>
      </c>
    </row>
    <row r="4" spans="1:4" ht="24.95" customHeight="1">
      <c r="A4" s="75" t="s">
        <v>7</v>
      </c>
      <c r="B4" s="75"/>
      <c r="C4" s="75" t="s">
        <v>6</v>
      </c>
      <c r="D4" s="75" t="s">
        <v>6</v>
      </c>
    </row>
    <row r="5" spans="1:4" ht="24.95" customHeight="1">
      <c r="A5" s="21" t="s">
        <v>10</v>
      </c>
      <c r="B5" s="21" t="s">
        <v>9</v>
      </c>
      <c r="C5" s="21" t="s">
        <v>11</v>
      </c>
      <c r="D5" s="21" t="s">
        <v>9</v>
      </c>
    </row>
    <row r="6" spans="1:4" ht="24.95" customHeight="1">
      <c r="A6" s="22"/>
      <c r="B6" s="23"/>
      <c r="C6" s="22"/>
      <c r="D6" s="23"/>
    </row>
    <row r="7" spans="1:4" ht="24.95" customHeight="1">
      <c r="A7" s="22"/>
      <c r="B7" s="23"/>
      <c r="C7" s="22"/>
      <c r="D7" s="23"/>
    </row>
    <row r="8" spans="1:4" ht="24.95" customHeight="1">
      <c r="A8" s="22"/>
      <c r="B8" s="24"/>
      <c r="C8" s="22"/>
      <c r="D8" s="24"/>
    </row>
    <row r="9" spans="1:4" ht="24.95" customHeight="1">
      <c r="A9" s="22"/>
      <c r="B9" s="23"/>
      <c r="C9" s="22"/>
      <c r="D9" s="23"/>
    </row>
    <row r="10" spans="1:4" ht="24.95" customHeight="1">
      <c r="A10" s="22"/>
      <c r="B10" s="23"/>
      <c r="C10" s="21"/>
      <c r="D10" s="21"/>
    </row>
    <row r="11" spans="1:4" ht="24.95" customHeight="1">
      <c r="A11" s="22"/>
      <c r="B11" s="23"/>
      <c r="C11" s="25"/>
      <c r="D11" s="21"/>
    </row>
    <row r="12" spans="1:4" ht="24.95" customHeight="1">
      <c r="A12" s="26"/>
      <c r="B12" s="23"/>
      <c r="C12" s="22"/>
      <c r="D12" s="27"/>
    </row>
    <row r="13" spans="1:4" ht="24.95" customHeight="1">
      <c r="A13" s="22"/>
      <c r="B13" s="23"/>
      <c r="C13" s="22"/>
      <c r="D13" s="27"/>
    </row>
    <row r="14" spans="1:4" ht="24.95" customHeight="1">
      <c r="A14" s="22"/>
      <c r="B14" s="23"/>
      <c r="C14" s="22"/>
      <c r="D14" s="27"/>
    </row>
    <row r="15" spans="1:4" ht="24.95" customHeight="1">
      <c r="A15" s="22"/>
      <c r="B15" s="24"/>
      <c r="C15" s="22"/>
      <c r="D15" s="27"/>
    </row>
    <row r="16" spans="1:4" ht="24.95" customHeight="1">
      <c r="A16" s="22"/>
      <c r="B16" s="24"/>
      <c r="C16" s="22"/>
      <c r="D16" s="27"/>
    </row>
    <row r="17" spans="1:4" ht="24.95" customHeight="1">
      <c r="A17" s="22"/>
      <c r="B17" s="24"/>
      <c r="C17" s="22"/>
      <c r="D17" s="27"/>
    </row>
    <row r="18" spans="1:4" ht="24.95" customHeight="1">
      <c r="A18" s="28" t="s">
        <v>29</v>
      </c>
      <c r="B18" s="29">
        <f>B6</f>
        <v>0</v>
      </c>
      <c r="C18" s="25" t="s">
        <v>30</v>
      </c>
      <c r="D18" s="30">
        <v>0</v>
      </c>
    </row>
  </sheetData>
  <mergeCells count="2">
    <mergeCell ref="A2:D2"/>
    <mergeCell ref="A4:D4"/>
  </mergeCells>
  <phoneticPr fontId="23" type="noConversion"/>
  <pageMargins left="1.34" right="0.75" top="0.79000000000000015" bottom="0.71" header="0.51" footer="0.51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SheetLayoutView="100" workbookViewId="0">
      <selection activeCell="A16" sqref="A16:E16"/>
    </sheetView>
  </sheetViews>
  <sheetFormatPr defaultRowHeight="15"/>
  <cols>
    <col min="1" max="1" width="36.85546875" style="4" customWidth="1"/>
    <col min="2" max="3" width="22.7109375" style="4" customWidth="1"/>
    <col min="4" max="4" width="22.7109375" style="5" customWidth="1"/>
    <col min="5" max="5" width="26.28515625" style="5" customWidth="1"/>
    <col min="6" max="6" width="9.140625" style="5"/>
    <col min="7" max="16384" width="9.140625" style="4"/>
  </cols>
  <sheetData>
    <row r="1" spans="1:6">
      <c r="A1" s="6" t="s">
        <v>112</v>
      </c>
    </row>
    <row r="2" spans="1:6" ht="9" customHeight="1">
      <c r="A2" s="7"/>
    </row>
    <row r="3" spans="1:6" s="1" customFormat="1" ht="22.5" customHeight="1">
      <c r="A3" s="87" t="s">
        <v>130</v>
      </c>
      <c r="B3" s="87"/>
      <c r="C3" s="87"/>
      <c r="D3" s="87"/>
      <c r="E3" s="87"/>
    </row>
    <row r="4" spans="1:6" s="2" customFormat="1" ht="19.5" customHeight="1">
      <c r="A4" s="8" t="s">
        <v>146</v>
      </c>
      <c r="B4" s="9"/>
      <c r="E4" s="9" t="s">
        <v>4</v>
      </c>
    </row>
    <row r="5" spans="1:6" s="3" customFormat="1" ht="50.1" customHeight="1">
      <c r="A5" s="10" t="s">
        <v>113</v>
      </c>
      <c r="B5" s="10" t="s">
        <v>131</v>
      </c>
      <c r="C5" s="10" t="s">
        <v>132</v>
      </c>
      <c r="D5" s="11" t="s">
        <v>133</v>
      </c>
      <c r="E5" s="10" t="s">
        <v>114</v>
      </c>
    </row>
    <row r="6" spans="1:6" ht="50.1" customHeight="1">
      <c r="A6" s="12" t="s">
        <v>115</v>
      </c>
      <c r="B6" s="12">
        <v>0</v>
      </c>
      <c r="C6" s="13">
        <v>0</v>
      </c>
      <c r="D6" s="14">
        <v>0</v>
      </c>
      <c r="E6" s="14" t="s">
        <v>168</v>
      </c>
    </row>
    <row r="7" spans="1:6" ht="50.1" customHeight="1">
      <c r="A7" s="15" t="s">
        <v>116</v>
      </c>
      <c r="B7" s="12">
        <v>0</v>
      </c>
      <c r="C7" s="13">
        <v>0</v>
      </c>
      <c r="D7" s="14">
        <v>0</v>
      </c>
      <c r="E7" s="14" t="s">
        <v>168</v>
      </c>
      <c r="F7" s="16"/>
    </row>
    <row r="8" spans="1:6" ht="50.1" customHeight="1">
      <c r="A8" s="15" t="s">
        <v>117</v>
      </c>
      <c r="B8" s="12">
        <v>0</v>
      </c>
      <c r="C8" s="13">
        <v>0</v>
      </c>
      <c r="D8" s="14">
        <v>0</v>
      </c>
      <c r="E8" s="14" t="s">
        <v>168</v>
      </c>
    </row>
    <row r="9" spans="1:6" ht="50.1" customHeight="1">
      <c r="A9" s="15" t="s">
        <v>118</v>
      </c>
      <c r="B9" s="12">
        <v>0</v>
      </c>
      <c r="C9" s="13">
        <v>0</v>
      </c>
      <c r="D9" s="14">
        <v>0</v>
      </c>
      <c r="E9" s="14" t="s">
        <v>168</v>
      </c>
    </row>
    <row r="10" spans="1:6" ht="50.1" customHeight="1">
      <c r="A10" s="17" t="s">
        <v>119</v>
      </c>
      <c r="B10" s="12">
        <v>0</v>
      </c>
      <c r="C10" s="13">
        <v>0</v>
      </c>
      <c r="D10" s="14">
        <v>0</v>
      </c>
      <c r="E10" s="14" t="s">
        <v>168</v>
      </c>
    </row>
    <row r="11" spans="1:6" ht="50.1" customHeight="1">
      <c r="A11" s="17" t="s">
        <v>120</v>
      </c>
      <c r="B11" s="12">
        <v>0</v>
      </c>
      <c r="C11" s="13">
        <v>0</v>
      </c>
      <c r="D11" s="14">
        <v>0</v>
      </c>
      <c r="E11" s="14" t="s">
        <v>168</v>
      </c>
    </row>
    <row r="12" spans="1:6" ht="8.25" customHeight="1">
      <c r="A12" s="18"/>
      <c r="B12" s="19"/>
    </row>
    <row r="13" spans="1:6">
      <c r="A13" s="20" t="s">
        <v>121</v>
      </c>
      <c r="B13" s="20"/>
    </row>
    <row r="14" spans="1:6" ht="19.5" customHeight="1">
      <c r="A14" s="88" t="s">
        <v>166</v>
      </c>
      <c r="B14" s="88"/>
      <c r="C14" s="88"/>
      <c r="D14" s="88"/>
      <c r="E14" s="88"/>
    </row>
    <row r="15" spans="1:6" ht="18.75" customHeight="1">
      <c r="A15" s="88" t="s">
        <v>167</v>
      </c>
      <c r="B15" s="88"/>
      <c r="C15" s="88"/>
      <c r="D15" s="88"/>
      <c r="E15" s="88"/>
    </row>
    <row r="16" spans="1:6" ht="18" customHeight="1">
      <c r="A16" s="89" t="s">
        <v>169</v>
      </c>
      <c r="B16" s="89"/>
      <c r="C16" s="89"/>
      <c r="D16" s="89"/>
      <c r="E16" s="89"/>
    </row>
  </sheetData>
  <mergeCells count="4">
    <mergeCell ref="A3:E3"/>
    <mergeCell ref="A14:E14"/>
    <mergeCell ref="A15:E15"/>
    <mergeCell ref="A16:E16"/>
  </mergeCells>
  <phoneticPr fontId="23" type="noConversion"/>
  <pageMargins left="0.75" right="0.75" top="0.51180555555555551" bottom="0.59027777777777779" header="0.51" footer="0.51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部门收入总体情况表!Print_Titles</vt:lpstr>
      <vt:lpstr>部门收支总表!Print_Titles</vt:lpstr>
      <vt:lpstr>部门支出总体情况表!Print_Titles</vt:lpstr>
      <vt:lpstr>财政拨款收支总表!Print_Titles</vt:lpstr>
      <vt:lpstr>一般公共预算基本支出情况表!Print_Titles</vt:lpstr>
      <vt:lpstr>一般公共预算支出情况表!Print_Titles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2020-06-02T01:04:03Z</cp:lastPrinted>
  <dcterms:created xsi:type="dcterms:W3CDTF">2014-12-20T01:36:59Z</dcterms:created>
  <dcterms:modified xsi:type="dcterms:W3CDTF">2020-06-04T08:12:05Z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