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80" windowHeight="10260"/>
  </bookViews>
  <sheets>
    <sheet name="全县" sheetId="1" r:id="rId1"/>
    <sheet name="教育新录用" sheetId="2" r:id="rId2"/>
    <sheet name="Sheet1" sheetId="3" r:id="rId3"/>
  </sheets>
  <calcPr calcId="144525"/>
</workbook>
</file>

<file path=xl/sharedStrings.xml><?xml version="1.0" encoding="utf-8"?>
<sst xmlns="http://schemas.openxmlformats.org/spreadsheetml/2006/main" count="248" uniqueCount="111">
  <si>
    <t xml:space="preserve">                                                        2020年各单位年初预算明细表</t>
  </si>
  <si>
    <t>单位：元</t>
  </si>
  <si>
    <t>股室</t>
  </si>
  <si>
    <t>编码</t>
  </si>
  <si>
    <t>单位</t>
  </si>
  <si>
    <t>月工资合计</t>
  </si>
  <si>
    <t>其中：在职人员</t>
  </si>
  <si>
    <t>其中：补助人员</t>
  </si>
  <si>
    <t>离休人员</t>
  </si>
  <si>
    <t>遗属补助</t>
  </si>
  <si>
    <t>在职人员年终奖励工资</t>
  </si>
  <si>
    <t>在职及离休人员取暖费</t>
  </si>
  <si>
    <t>退休人员</t>
  </si>
  <si>
    <t>年个人部分合计</t>
  </si>
  <si>
    <t>单位应缴纳养老保险（不含职业年金）</t>
  </si>
  <si>
    <t>单位应缴纳医疗保险</t>
  </si>
  <si>
    <t>单位应缴纳生育保险</t>
  </si>
  <si>
    <t>单位应住房公积金</t>
  </si>
  <si>
    <t>备注</t>
  </si>
  <si>
    <t>人数小计</t>
  </si>
  <si>
    <t>月基本工资小计</t>
  </si>
  <si>
    <t>月津贴小计</t>
  </si>
  <si>
    <t>公务员</t>
  </si>
  <si>
    <t>参公</t>
  </si>
  <si>
    <t>事业人员</t>
  </si>
  <si>
    <t>提前离岗</t>
  </si>
  <si>
    <t>月补助工资</t>
  </si>
  <si>
    <t>民办</t>
  </si>
  <si>
    <t>代教</t>
  </si>
  <si>
    <t>工友</t>
  </si>
  <si>
    <t>其他人员</t>
  </si>
  <si>
    <t>人数</t>
  </si>
  <si>
    <t>月工资</t>
  </si>
  <si>
    <t>月基本工资</t>
  </si>
  <si>
    <t>月津贴</t>
  </si>
  <si>
    <t>30%月津贴</t>
  </si>
  <si>
    <t>月工资及津贴</t>
  </si>
  <si>
    <t>取暖费</t>
  </si>
  <si>
    <t>乘车费</t>
  </si>
  <si>
    <t>年应缴纳数</t>
  </si>
  <si>
    <t>预2</t>
  </si>
  <si>
    <t>人    大</t>
  </si>
  <si>
    <t>政    协</t>
  </si>
  <si>
    <t>政府办</t>
  </si>
  <si>
    <t>统战部</t>
  </si>
  <si>
    <t>金融中心</t>
  </si>
  <si>
    <t>纪检委</t>
  </si>
  <si>
    <t>巡查办</t>
  </si>
  <si>
    <t>工商联</t>
  </si>
  <si>
    <t>档案馆</t>
  </si>
  <si>
    <t>妇    联</t>
  </si>
  <si>
    <t>团    委</t>
  </si>
  <si>
    <t>工    会</t>
  </si>
  <si>
    <t>县委办</t>
  </si>
  <si>
    <t>组织部</t>
  </si>
  <si>
    <t>预1</t>
  </si>
  <si>
    <t>老干部局</t>
  </si>
  <si>
    <t>史志馆</t>
  </si>
  <si>
    <t>后勤中心</t>
  </si>
  <si>
    <t>信访局</t>
  </si>
  <si>
    <t>行政审批局</t>
  </si>
  <si>
    <t>审批中心</t>
  </si>
  <si>
    <t>体改中心</t>
  </si>
  <si>
    <t>统计局</t>
  </si>
  <si>
    <t>财政局</t>
  </si>
  <si>
    <t>税务局</t>
  </si>
  <si>
    <t>下乡办</t>
  </si>
  <si>
    <t>中南铁路</t>
  </si>
  <si>
    <t>采购中心</t>
  </si>
  <si>
    <t>审计局</t>
  </si>
  <si>
    <t>人才中心</t>
  </si>
  <si>
    <t>市场和质量监督局</t>
  </si>
  <si>
    <t>编办</t>
  </si>
  <si>
    <t>新录用人员个人部分预算表</t>
  </si>
  <si>
    <t>2019年9—12月份个人部分合计</t>
  </si>
  <si>
    <t>2020年个人部分合计</t>
  </si>
  <si>
    <t>月绩效</t>
  </si>
  <si>
    <t>石楼二中</t>
  </si>
  <si>
    <t>石楼三中</t>
  </si>
  <si>
    <t>和合中学</t>
  </si>
  <si>
    <t>罗村中心校</t>
  </si>
  <si>
    <t>希望小学</t>
  </si>
  <si>
    <t>南城明德</t>
  </si>
  <si>
    <t>东城初中</t>
  </si>
  <si>
    <t>南城初级中学</t>
  </si>
  <si>
    <t>和合中心校</t>
  </si>
  <si>
    <t>第八小学</t>
  </si>
  <si>
    <t>马村明德</t>
  </si>
  <si>
    <t>龙交中心校</t>
  </si>
  <si>
    <t>小蒜中心校</t>
  </si>
  <si>
    <t>第五小学</t>
  </si>
  <si>
    <t>第七小学</t>
  </si>
  <si>
    <t>石楼一中学校</t>
  </si>
  <si>
    <t>义牒中心学校</t>
  </si>
  <si>
    <t>城关小学</t>
  </si>
  <si>
    <t>东风小学</t>
  </si>
  <si>
    <t>合计</t>
  </si>
  <si>
    <t>政务中心</t>
  </si>
  <si>
    <t>社1</t>
  </si>
  <si>
    <t>劳动局</t>
  </si>
  <si>
    <t>就业中心</t>
  </si>
  <si>
    <t>失业所</t>
  </si>
  <si>
    <t>劳保所</t>
  </si>
  <si>
    <t>机关保险所</t>
  </si>
  <si>
    <t>农村保险所</t>
  </si>
  <si>
    <t>医保中心</t>
  </si>
  <si>
    <t>工伤保险所</t>
  </si>
  <si>
    <t>民政局</t>
  </si>
  <si>
    <t>退役军人</t>
  </si>
  <si>
    <t>残  联</t>
  </si>
  <si>
    <t>医疗保障局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</si>
</sst>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24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3" applyNumberFormat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24" fillId="13" borderId="2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>
      <alignment vertical="center"/>
    </xf>
    <xf numFmtId="0" fontId="2" fillId="0" borderId="12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  <protection hidden="1"/>
    </xf>
    <xf numFmtId="0" fontId="2" fillId="0" borderId="13" xfId="0" applyFont="1" applyFill="1" applyBorder="1" applyAlignment="1" applyProtection="1">
      <alignment vertical="center"/>
    </xf>
    <xf numFmtId="0" fontId="0" fillId="0" borderId="7" xfId="0" applyBorder="1">
      <alignment vertical="center"/>
    </xf>
    <xf numFmtId="0" fontId="2" fillId="0" borderId="13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hidden="1"/>
    </xf>
    <xf numFmtId="0" fontId="2" fillId="0" borderId="11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2" xfId="0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13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36"/>
  <sheetViews>
    <sheetView tabSelected="1" workbookViewId="0">
      <pane xSplit="3" ySplit="5" topLeftCell="D21" activePane="bottomRight" state="frozen"/>
      <selection/>
      <selection pane="topRight"/>
      <selection pane="bottomLeft"/>
      <selection pane="bottomRight" activeCell="C32" sqref="C32"/>
    </sheetView>
  </sheetViews>
  <sheetFormatPr defaultColWidth="9" defaultRowHeight="13.5"/>
  <cols>
    <col min="4" max="4" width="17.375" customWidth="1"/>
    <col min="44" max="44" width="11.125"/>
    <col min="50" max="50" width="9.25"/>
  </cols>
  <sheetData>
    <row r="1" ht="53.1" customHeight="1" spans="2:5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ht="39" customHeight="1" spans="12:12">
      <c r="L2" s="70" t="s">
        <v>1</v>
      </c>
    </row>
    <row r="3" spans="1:51">
      <c r="A3" s="63" t="s">
        <v>2</v>
      </c>
      <c r="B3" s="2"/>
      <c r="C3" s="3" t="s">
        <v>3</v>
      </c>
      <c r="D3" s="4" t="s">
        <v>4</v>
      </c>
      <c r="E3" s="5" t="s">
        <v>5</v>
      </c>
      <c r="F3" s="3"/>
      <c r="G3" s="6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5" t="s">
        <v>7</v>
      </c>
      <c r="X3" s="15"/>
      <c r="Y3" s="15"/>
      <c r="Z3" s="15"/>
      <c r="AA3" s="15"/>
      <c r="AB3" s="15"/>
      <c r="AC3" s="15"/>
      <c r="AD3" s="15"/>
      <c r="AE3" s="15"/>
      <c r="AF3" s="15"/>
      <c r="AG3" s="5" t="s">
        <v>8</v>
      </c>
      <c r="AH3" s="3"/>
      <c r="AI3" s="5" t="s">
        <v>9</v>
      </c>
      <c r="AJ3" s="3"/>
      <c r="AK3" s="4" t="s">
        <v>10</v>
      </c>
      <c r="AL3" s="4" t="s">
        <v>11</v>
      </c>
      <c r="AM3" s="15" t="s">
        <v>12</v>
      </c>
      <c r="AN3" s="15"/>
      <c r="AO3" s="15"/>
      <c r="AP3" s="15" t="s">
        <v>13</v>
      </c>
      <c r="AQ3" s="41" t="s">
        <v>14</v>
      </c>
      <c r="AR3" s="3"/>
      <c r="AS3" s="5" t="s">
        <v>15</v>
      </c>
      <c r="AT3" s="3"/>
      <c r="AU3" s="5" t="s">
        <v>16</v>
      </c>
      <c r="AV3" s="3"/>
      <c r="AW3" s="5" t="s">
        <v>17</v>
      </c>
      <c r="AX3" s="3"/>
      <c r="AY3" s="45" t="s">
        <v>18</v>
      </c>
    </row>
    <row r="4" spans="1:51">
      <c r="A4" s="64"/>
      <c r="B4" s="8"/>
      <c r="C4" s="9"/>
      <c r="D4" s="10"/>
      <c r="E4" s="11"/>
      <c r="F4" s="12"/>
      <c r="G4" s="4" t="s">
        <v>19</v>
      </c>
      <c r="H4" s="4" t="s">
        <v>20</v>
      </c>
      <c r="I4" s="4" t="s">
        <v>21</v>
      </c>
      <c r="J4" s="6" t="s">
        <v>22</v>
      </c>
      <c r="K4" s="7"/>
      <c r="L4" s="7"/>
      <c r="M4" s="6" t="s">
        <v>23</v>
      </c>
      <c r="N4" s="7"/>
      <c r="O4" s="7"/>
      <c r="P4" s="6" t="s">
        <v>24</v>
      </c>
      <c r="Q4" s="7"/>
      <c r="R4" s="7"/>
      <c r="S4" s="36"/>
      <c r="T4" s="6" t="s">
        <v>25</v>
      </c>
      <c r="U4" s="7"/>
      <c r="V4" s="7"/>
      <c r="W4" s="15" t="s">
        <v>19</v>
      </c>
      <c r="X4" s="15" t="s">
        <v>26</v>
      </c>
      <c r="Y4" s="15" t="s">
        <v>27</v>
      </c>
      <c r="Z4" s="15"/>
      <c r="AA4" s="15" t="s">
        <v>28</v>
      </c>
      <c r="AB4" s="15"/>
      <c r="AC4" s="15" t="s">
        <v>29</v>
      </c>
      <c r="AD4" s="15"/>
      <c r="AE4" s="15" t="s">
        <v>30</v>
      </c>
      <c r="AF4" s="15"/>
      <c r="AG4" s="11"/>
      <c r="AH4" s="12"/>
      <c r="AI4" s="11"/>
      <c r="AJ4" s="12"/>
      <c r="AK4" s="10"/>
      <c r="AL4" s="10"/>
      <c r="AM4" s="15"/>
      <c r="AN4" s="15"/>
      <c r="AO4" s="15"/>
      <c r="AP4" s="15"/>
      <c r="AQ4" s="42"/>
      <c r="AR4" s="12"/>
      <c r="AS4" s="11"/>
      <c r="AT4" s="12"/>
      <c r="AU4" s="11"/>
      <c r="AV4" s="12"/>
      <c r="AW4" s="11"/>
      <c r="AX4" s="12"/>
      <c r="AY4" s="46"/>
    </row>
    <row r="5" ht="24" spans="1:51">
      <c r="A5" s="65"/>
      <c r="B5" s="13"/>
      <c r="C5" s="12"/>
      <c r="D5" s="14"/>
      <c r="E5" s="15" t="s">
        <v>31</v>
      </c>
      <c r="F5" s="15" t="s">
        <v>32</v>
      </c>
      <c r="G5" s="14"/>
      <c r="H5" s="14"/>
      <c r="I5" s="14"/>
      <c r="J5" s="15" t="s">
        <v>31</v>
      </c>
      <c r="K5" s="15" t="s">
        <v>33</v>
      </c>
      <c r="L5" s="15" t="s">
        <v>34</v>
      </c>
      <c r="M5" s="15" t="s">
        <v>31</v>
      </c>
      <c r="N5" s="15" t="s">
        <v>33</v>
      </c>
      <c r="O5" s="15" t="s">
        <v>34</v>
      </c>
      <c r="P5" s="15" t="s">
        <v>31</v>
      </c>
      <c r="Q5" s="15" t="s">
        <v>33</v>
      </c>
      <c r="R5" s="15" t="s">
        <v>34</v>
      </c>
      <c r="S5" s="6" t="s">
        <v>35</v>
      </c>
      <c r="T5" s="15" t="s">
        <v>31</v>
      </c>
      <c r="U5" s="15" t="s">
        <v>33</v>
      </c>
      <c r="V5" s="6" t="s">
        <v>34</v>
      </c>
      <c r="W5" s="15"/>
      <c r="X5" s="15"/>
      <c r="Y5" s="15" t="s">
        <v>31</v>
      </c>
      <c r="Z5" s="15" t="s">
        <v>26</v>
      </c>
      <c r="AA5" s="15" t="s">
        <v>31</v>
      </c>
      <c r="AB5" s="15" t="s">
        <v>26</v>
      </c>
      <c r="AC5" s="15" t="s">
        <v>31</v>
      </c>
      <c r="AD5" s="15" t="s">
        <v>26</v>
      </c>
      <c r="AE5" s="15" t="s">
        <v>31</v>
      </c>
      <c r="AF5" s="15" t="s">
        <v>26</v>
      </c>
      <c r="AG5" s="15" t="s">
        <v>31</v>
      </c>
      <c r="AH5" s="15" t="s">
        <v>36</v>
      </c>
      <c r="AI5" s="15" t="s">
        <v>31</v>
      </c>
      <c r="AJ5" s="15" t="s">
        <v>36</v>
      </c>
      <c r="AK5" s="14"/>
      <c r="AL5" s="14"/>
      <c r="AM5" s="15" t="s">
        <v>31</v>
      </c>
      <c r="AN5" s="15" t="s">
        <v>37</v>
      </c>
      <c r="AO5" s="15" t="s">
        <v>38</v>
      </c>
      <c r="AP5" s="15"/>
      <c r="AQ5" s="36" t="s">
        <v>31</v>
      </c>
      <c r="AR5" s="15" t="s">
        <v>39</v>
      </c>
      <c r="AS5" s="15" t="s">
        <v>31</v>
      </c>
      <c r="AT5" s="15" t="s">
        <v>39</v>
      </c>
      <c r="AU5" s="15" t="s">
        <v>31</v>
      </c>
      <c r="AV5" s="15" t="s">
        <v>39</v>
      </c>
      <c r="AW5" s="15" t="s">
        <v>31</v>
      </c>
      <c r="AX5" s="15" t="s">
        <v>39</v>
      </c>
      <c r="AY5" s="47"/>
    </row>
    <row r="6" spans="1:51">
      <c r="A6" s="66"/>
      <c r="B6" s="67" t="s">
        <v>40</v>
      </c>
      <c r="C6" s="17">
        <v>2010101</v>
      </c>
      <c r="D6" s="22" t="s">
        <v>41</v>
      </c>
      <c r="E6" s="19">
        <f t="shared" ref="E6:E28" si="0">G6+W6+AG6</f>
        <v>19</v>
      </c>
      <c r="F6" s="20">
        <f t="shared" ref="F6:F28" si="1">H6+I6+X6+AH6+AJ6</f>
        <v>129407</v>
      </c>
      <c r="G6" s="20">
        <f t="shared" ref="G6:G28" si="2">J6+M6+P6+T6</f>
        <v>19</v>
      </c>
      <c r="H6" s="20">
        <f t="shared" ref="H6:H28" si="3">K6+N6+Q6+U6</f>
        <v>72046</v>
      </c>
      <c r="I6" s="20">
        <f t="shared" ref="I6:I28" si="4">L6+O6+R6+S6+V6</f>
        <v>55585</v>
      </c>
      <c r="J6" s="22">
        <v>12</v>
      </c>
      <c r="K6" s="22">
        <v>52366</v>
      </c>
      <c r="L6" s="22">
        <v>39124</v>
      </c>
      <c r="M6" s="22"/>
      <c r="N6" s="22"/>
      <c r="O6" s="22"/>
      <c r="P6" s="22">
        <v>7</v>
      </c>
      <c r="Q6" s="22">
        <v>19680</v>
      </c>
      <c r="R6" s="22">
        <v>11664</v>
      </c>
      <c r="S6" s="22">
        <v>4797</v>
      </c>
      <c r="T6" s="22"/>
      <c r="U6" s="22"/>
      <c r="V6" s="22"/>
      <c r="W6" s="19">
        <f t="shared" ref="W6:W23" si="5">Y6+AA6+AC6+AE6</f>
        <v>0</v>
      </c>
      <c r="X6" s="22">
        <f t="shared" ref="X6:X23" si="6">Z6+AB6+AD6+AF6</f>
        <v>0</v>
      </c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>
        <v>6</v>
      </c>
      <c r="AJ6" s="22">
        <v>1776</v>
      </c>
      <c r="AK6" s="22">
        <v>72046</v>
      </c>
      <c r="AL6" s="22">
        <v>75600</v>
      </c>
      <c r="AM6" s="22">
        <v>27</v>
      </c>
      <c r="AN6" s="22">
        <v>119280</v>
      </c>
      <c r="AO6" s="38">
        <v>1620</v>
      </c>
      <c r="AP6" s="43">
        <f t="shared" ref="AP6:AP28" si="7">F6*12+AK6+AL6+AN6+AO6</f>
        <v>1821430</v>
      </c>
      <c r="AQ6" s="28">
        <v>19</v>
      </c>
      <c r="AR6" s="28">
        <v>232440</v>
      </c>
      <c r="AS6" s="28">
        <v>19</v>
      </c>
      <c r="AT6" s="28">
        <v>121380</v>
      </c>
      <c r="AU6" s="28">
        <v>19</v>
      </c>
      <c r="AV6" s="28">
        <v>7658</v>
      </c>
      <c r="AW6" s="28">
        <v>19</v>
      </c>
      <c r="AX6" s="28">
        <v>119196</v>
      </c>
      <c r="AY6" s="28"/>
    </row>
    <row r="7" spans="1:51">
      <c r="A7" s="66"/>
      <c r="B7" s="66"/>
      <c r="C7" s="68">
        <v>2010201</v>
      </c>
      <c r="D7" s="18" t="s">
        <v>42</v>
      </c>
      <c r="E7" s="19">
        <f t="shared" si="0"/>
        <v>15</v>
      </c>
      <c r="F7" s="20">
        <f t="shared" si="1"/>
        <v>89381</v>
      </c>
      <c r="G7" s="20">
        <f t="shared" si="2"/>
        <v>14</v>
      </c>
      <c r="H7" s="20">
        <f t="shared" si="3"/>
        <v>51082</v>
      </c>
      <c r="I7" s="20">
        <f t="shared" si="4"/>
        <v>35607</v>
      </c>
      <c r="J7" s="22">
        <v>11</v>
      </c>
      <c r="K7" s="22">
        <v>43790</v>
      </c>
      <c r="L7" s="22">
        <v>29553</v>
      </c>
      <c r="M7" s="22"/>
      <c r="N7" s="22"/>
      <c r="O7" s="22"/>
      <c r="P7" s="22">
        <v>3</v>
      </c>
      <c r="Q7" s="22">
        <v>7292</v>
      </c>
      <c r="R7" s="22">
        <v>6054</v>
      </c>
      <c r="S7" s="22"/>
      <c r="T7" s="22"/>
      <c r="U7" s="22"/>
      <c r="V7" s="22"/>
      <c r="W7" s="19">
        <f t="shared" si="5"/>
        <v>1</v>
      </c>
      <c r="X7" s="22">
        <f t="shared" si="6"/>
        <v>2100</v>
      </c>
      <c r="Y7" s="22"/>
      <c r="Z7" s="22"/>
      <c r="AA7" s="22"/>
      <c r="AB7" s="22"/>
      <c r="AC7" s="22"/>
      <c r="AD7" s="22"/>
      <c r="AE7" s="22">
        <v>1</v>
      </c>
      <c r="AF7" s="22">
        <v>2100</v>
      </c>
      <c r="AG7" s="22"/>
      <c r="AH7" s="22"/>
      <c r="AI7" s="22">
        <v>2</v>
      </c>
      <c r="AJ7" s="22">
        <v>592</v>
      </c>
      <c r="AK7" s="22">
        <v>51082</v>
      </c>
      <c r="AL7" s="22">
        <v>56000</v>
      </c>
      <c r="AM7" s="22">
        <v>19</v>
      </c>
      <c r="AN7" s="22">
        <v>82880</v>
      </c>
      <c r="AO7" s="38">
        <v>1140</v>
      </c>
      <c r="AP7" s="43">
        <f t="shared" si="7"/>
        <v>1263674</v>
      </c>
      <c r="AQ7" s="28">
        <v>14</v>
      </c>
      <c r="AR7" s="28">
        <v>84456</v>
      </c>
      <c r="AS7" s="28">
        <v>14</v>
      </c>
      <c r="AT7" s="28">
        <v>49115</v>
      </c>
      <c r="AU7" s="28">
        <v>14</v>
      </c>
      <c r="AV7" s="28">
        <v>5508</v>
      </c>
      <c r="AW7" s="28">
        <v>14</v>
      </c>
      <c r="AX7" s="28">
        <v>83196</v>
      </c>
      <c r="AY7" s="28"/>
    </row>
    <row r="8" spans="1:51">
      <c r="A8" s="66"/>
      <c r="B8" s="66"/>
      <c r="C8" s="17">
        <v>2010301</v>
      </c>
      <c r="D8" s="22" t="s">
        <v>43</v>
      </c>
      <c r="E8" s="19">
        <f t="shared" si="0"/>
        <v>31</v>
      </c>
      <c r="F8" s="20">
        <f t="shared" si="1"/>
        <v>173073</v>
      </c>
      <c r="G8" s="20">
        <f t="shared" si="2"/>
        <v>27</v>
      </c>
      <c r="H8" s="20">
        <f t="shared" si="3"/>
        <v>91750</v>
      </c>
      <c r="I8" s="20">
        <f t="shared" si="4"/>
        <v>72931</v>
      </c>
      <c r="J8" s="22">
        <v>15</v>
      </c>
      <c r="K8" s="22">
        <v>58402</v>
      </c>
      <c r="L8" s="22">
        <v>48265</v>
      </c>
      <c r="M8" s="22"/>
      <c r="N8" s="22"/>
      <c r="O8" s="22"/>
      <c r="P8" s="22">
        <v>12</v>
      </c>
      <c r="Q8" s="22">
        <v>33348</v>
      </c>
      <c r="R8" s="22">
        <v>16854</v>
      </c>
      <c r="S8" s="22">
        <v>7812</v>
      </c>
      <c r="T8" s="22"/>
      <c r="U8" s="22"/>
      <c r="V8" s="22"/>
      <c r="W8" s="19">
        <f t="shared" si="5"/>
        <v>4</v>
      </c>
      <c r="X8" s="22">
        <f t="shared" si="6"/>
        <v>7800</v>
      </c>
      <c r="Y8" s="22"/>
      <c r="Z8" s="22"/>
      <c r="AA8" s="22"/>
      <c r="AB8" s="22"/>
      <c r="AC8" s="22"/>
      <c r="AD8" s="22"/>
      <c r="AE8" s="22">
        <v>4</v>
      </c>
      <c r="AF8" s="22">
        <v>7800</v>
      </c>
      <c r="AG8" s="22"/>
      <c r="AH8" s="22"/>
      <c r="AI8" s="22">
        <v>2</v>
      </c>
      <c r="AJ8" s="22">
        <v>592</v>
      </c>
      <c r="AK8" s="22">
        <v>91750</v>
      </c>
      <c r="AL8" s="22">
        <v>121520</v>
      </c>
      <c r="AM8" s="22">
        <v>6</v>
      </c>
      <c r="AN8" s="22">
        <v>21840</v>
      </c>
      <c r="AO8" s="38">
        <v>360</v>
      </c>
      <c r="AP8" s="43">
        <f t="shared" si="7"/>
        <v>2312346</v>
      </c>
      <c r="AQ8" s="28">
        <v>27</v>
      </c>
      <c r="AR8" s="28">
        <v>309336</v>
      </c>
      <c r="AS8" s="28">
        <v>27</v>
      </c>
      <c r="AT8" s="28">
        <v>161080</v>
      </c>
      <c r="AU8" s="28">
        <v>27</v>
      </c>
      <c r="AV8" s="28">
        <v>9887</v>
      </c>
      <c r="AW8" s="28">
        <v>27</v>
      </c>
      <c r="AX8" s="28">
        <v>154308</v>
      </c>
      <c r="AY8" s="28"/>
    </row>
    <row r="9" spans="1:51">
      <c r="A9" s="66"/>
      <c r="B9" s="66"/>
      <c r="C9" s="17">
        <v>2013401</v>
      </c>
      <c r="D9" s="22" t="s">
        <v>44</v>
      </c>
      <c r="E9" s="19">
        <f t="shared" si="0"/>
        <v>9</v>
      </c>
      <c r="F9" s="20">
        <f t="shared" si="1"/>
        <v>43506</v>
      </c>
      <c r="G9" s="20">
        <f t="shared" si="2"/>
        <v>6</v>
      </c>
      <c r="H9" s="20">
        <f t="shared" si="3"/>
        <v>21082</v>
      </c>
      <c r="I9" s="20">
        <f t="shared" si="4"/>
        <v>16428</v>
      </c>
      <c r="J9" s="22">
        <v>5</v>
      </c>
      <c r="K9" s="22">
        <v>16530</v>
      </c>
      <c r="L9" s="22">
        <v>14250</v>
      </c>
      <c r="M9" s="22"/>
      <c r="N9" s="22"/>
      <c r="O9" s="22"/>
      <c r="P9" s="22">
        <v>1</v>
      </c>
      <c r="Q9" s="22">
        <v>4552</v>
      </c>
      <c r="R9" s="22">
        <v>1479</v>
      </c>
      <c r="S9" s="22">
        <v>699</v>
      </c>
      <c r="T9" s="22"/>
      <c r="U9" s="22"/>
      <c r="V9" s="22"/>
      <c r="W9" s="19">
        <f t="shared" si="5"/>
        <v>3</v>
      </c>
      <c r="X9" s="22">
        <f t="shared" si="6"/>
        <v>5700</v>
      </c>
      <c r="Y9" s="22"/>
      <c r="Z9" s="22"/>
      <c r="AA9" s="22"/>
      <c r="AB9" s="22"/>
      <c r="AC9" s="22"/>
      <c r="AD9" s="22"/>
      <c r="AE9" s="22">
        <v>3</v>
      </c>
      <c r="AF9" s="22">
        <v>5700</v>
      </c>
      <c r="AG9" s="22"/>
      <c r="AH9" s="22"/>
      <c r="AI9" s="22">
        <v>1</v>
      </c>
      <c r="AJ9" s="22">
        <v>296</v>
      </c>
      <c r="AK9" s="22">
        <v>21082</v>
      </c>
      <c r="AL9" s="22">
        <v>26320</v>
      </c>
      <c r="AM9" s="22">
        <v>4</v>
      </c>
      <c r="AN9" s="22">
        <v>15680</v>
      </c>
      <c r="AO9" s="38">
        <v>240</v>
      </c>
      <c r="AP9" s="43">
        <f t="shared" si="7"/>
        <v>585394</v>
      </c>
      <c r="AQ9" s="28">
        <v>6</v>
      </c>
      <c r="AR9" s="28">
        <v>69360</v>
      </c>
      <c r="AS9" s="28">
        <v>6</v>
      </c>
      <c r="AT9" s="28">
        <v>38268</v>
      </c>
      <c r="AU9" s="28">
        <v>6</v>
      </c>
      <c r="AV9" s="28">
        <v>2208</v>
      </c>
      <c r="AW9" s="28">
        <v>6</v>
      </c>
      <c r="AX9" s="28">
        <v>33564</v>
      </c>
      <c r="AY9" s="28"/>
    </row>
    <row r="10" spans="1:51">
      <c r="A10" s="66"/>
      <c r="B10" s="66"/>
      <c r="C10" s="17">
        <v>2010301</v>
      </c>
      <c r="D10" s="22" t="s">
        <v>45</v>
      </c>
      <c r="E10" s="19">
        <f t="shared" si="0"/>
        <v>2</v>
      </c>
      <c r="F10" s="20">
        <f t="shared" si="1"/>
        <v>9538</v>
      </c>
      <c r="G10" s="20">
        <f t="shared" si="2"/>
        <v>2</v>
      </c>
      <c r="H10" s="20">
        <f t="shared" si="3"/>
        <v>5312</v>
      </c>
      <c r="I10" s="20">
        <f t="shared" si="4"/>
        <v>4226</v>
      </c>
      <c r="J10" s="22"/>
      <c r="K10" s="22"/>
      <c r="L10" s="22"/>
      <c r="M10" s="22"/>
      <c r="N10" s="22"/>
      <c r="O10" s="22"/>
      <c r="P10" s="22">
        <v>2</v>
      </c>
      <c r="Q10" s="22">
        <v>5312</v>
      </c>
      <c r="R10" s="22">
        <v>2882</v>
      </c>
      <c r="S10" s="22">
        <v>1344</v>
      </c>
      <c r="T10" s="22"/>
      <c r="U10" s="22"/>
      <c r="V10" s="22"/>
      <c r="W10" s="19">
        <f t="shared" si="5"/>
        <v>0</v>
      </c>
      <c r="X10" s="22">
        <f t="shared" si="6"/>
        <v>0</v>
      </c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>
        <v>5312</v>
      </c>
      <c r="AL10" s="22">
        <v>7280</v>
      </c>
      <c r="AM10" s="22"/>
      <c r="AN10" s="22"/>
      <c r="AO10" s="38"/>
      <c r="AP10" s="43">
        <f t="shared" si="7"/>
        <v>127048</v>
      </c>
      <c r="AQ10" s="28">
        <v>2</v>
      </c>
      <c r="AR10" s="28">
        <v>19116</v>
      </c>
      <c r="AS10" s="28">
        <v>2</v>
      </c>
      <c r="AT10" s="28">
        <v>7187</v>
      </c>
      <c r="AU10" s="28">
        <v>2</v>
      </c>
      <c r="AV10" s="28">
        <v>599</v>
      </c>
      <c r="AW10" s="28">
        <v>2</v>
      </c>
      <c r="AX10" s="28">
        <v>9552</v>
      </c>
      <c r="AY10" s="28"/>
    </row>
    <row r="11" spans="1:51">
      <c r="A11" s="66"/>
      <c r="B11" s="66"/>
      <c r="C11" s="17">
        <v>2011101</v>
      </c>
      <c r="D11" s="22" t="s">
        <v>46</v>
      </c>
      <c r="E11" s="19">
        <f t="shared" si="0"/>
        <v>64</v>
      </c>
      <c r="F11" s="20">
        <f t="shared" si="1"/>
        <v>336520</v>
      </c>
      <c r="G11" s="20">
        <f t="shared" si="2"/>
        <v>64</v>
      </c>
      <c r="H11" s="20">
        <f t="shared" si="3"/>
        <v>180528</v>
      </c>
      <c r="I11" s="20">
        <f t="shared" si="4"/>
        <v>155696</v>
      </c>
      <c r="J11" s="22">
        <v>42</v>
      </c>
      <c r="K11" s="22">
        <v>123682</v>
      </c>
      <c r="L11" s="22">
        <v>129679</v>
      </c>
      <c r="M11" s="22"/>
      <c r="N11" s="22"/>
      <c r="O11" s="22"/>
      <c r="P11" s="22">
        <v>22</v>
      </c>
      <c r="Q11" s="22">
        <v>56846</v>
      </c>
      <c r="R11" s="22">
        <v>11581</v>
      </c>
      <c r="S11" s="22">
        <v>14436</v>
      </c>
      <c r="T11" s="22"/>
      <c r="U11" s="22"/>
      <c r="V11" s="22"/>
      <c r="W11" s="19">
        <f t="shared" si="5"/>
        <v>0</v>
      </c>
      <c r="X11" s="22">
        <f t="shared" si="6"/>
        <v>0</v>
      </c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>
        <v>1</v>
      </c>
      <c r="AJ11" s="22">
        <v>296</v>
      </c>
      <c r="AK11" s="22">
        <f>123682+56846</f>
        <v>180528</v>
      </c>
      <c r="AL11" s="22">
        <f>235200+3920</f>
        <v>239120</v>
      </c>
      <c r="AM11" s="22">
        <v>14</v>
      </c>
      <c r="AN11" s="22">
        <v>43120</v>
      </c>
      <c r="AO11" s="22">
        <v>840</v>
      </c>
      <c r="AP11" s="43">
        <f t="shared" si="7"/>
        <v>4501848</v>
      </c>
      <c r="AQ11" s="22">
        <v>64</v>
      </c>
      <c r="AR11" s="22">
        <v>650704</v>
      </c>
      <c r="AS11" s="28">
        <v>64</v>
      </c>
      <c r="AT11" s="22">
        <v>341883</v>
      </c>
      <c r="AU11" s="22">
        <v>64</v>
      </c>
      <c r="AV11" s="22">
        <v>20818</v>
      </c>
      <c r="AW11" s="22">
        <v>64</v>
      </c>
      <c r="AX11" s="22">
        <v>338868</v>
      </c>
      <c r="AY11" s="28"/>
    </row>
    <row r="12" spans="1:51">
      <c r="A12" s="66"/>
      <c r="B12" s="66"/>
      <c r="C12" s="17">
        <v>2011101</v>
      </c>
      <c r="D12" s="22" t="s">
        <v>47</v>
      </c>
      <c r="E12" s="19">
        <f t="shared" si="0"/>
        <v>9</v>
      </c>
      <c r="F12" s="20">
        <f t="shared" si="1"/>
        <v>47847</v>
      </c>
      <c r="G12" s="20">
        <f t="shared" si="2"/>
        <v>9</v>
      </c>
      <c r="H12" s="20">
        <f t="shared" si="3"/>
        <v>21695</v>
      </c>
      <c r="I12" s="20">
        <f t="shared" si="4"/>
        <v>26152</v>
      </c>
      <c r="J12" s="22">
        <v>9</v>
      </c>
      <c r="K12" s="22">
        <v>21695</v>
      </c>
      <c r="L12" s="22">
        <v>26152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19">
        <f t="shared" si="5"/>
        <v>0</v>
      </c>
      <c r="X12" s="22">
        <f t="shared" si="6"/>
        <v>0</v>
      </c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>
        <v>21695</v>
      </c>
      <c r="AL12" s="22">
        <v>32480</v>
      </c>
      <c r="AM12" s="22"/>
      <c r="AN12" s="22"/>
      <c r="AO12" s="38"/>
      <c r="AP12" s="43">
        <f t="shared" si="7"/>
        <v>628339</v>
      </c>
      <c r="AQ12" s="28">
        <v>9</v>
      </c>
      <c r="AR12" s="28">
        <v>81144</v>
      </c>
      <c r="AS12" s="28">
        <v>9</v>
      </c>
      <c r="AT12" s="28">
        <v>54837</v>
      </c>
      <c r="AU12" s="28">
        <v>9</v>
      </c>
      <c r="AV12" s="28">
        <v>2870</v>
      </c>
      <c r="AW12" s="28">
        <v>9</v>
      </c>
      <c r="AX12" s="28">
        <v>41820</v>
      </c>
      <c r="AY12" s="28"/>
    </row>
    <row r="13" spans="1:51">
      <c r="A13" s="66"/>
      <c r="B13" s="66"/>
      <c r="C13" s="17">
        <v>2012401</v>
      </c>
      <c r="D13" s="22" t="s">
        <v>48</v>
      </c>
      <c r="E13" s="19">
        <f t="shared" si="0"/>
        <v>3</v>
      </c>
      <c r="F13" s="20">
        <f t="shared" si="1"/>
        <v>16483</v>
      </c>
      <c r="G13" s="20">
        <f t="shared" si="2"/>
        <v>3</v>
      </c>
      <c r="H13" s="20">
        <f t="shared" si="3"/>
        <v>8149</v>
      </c>
      <c r="I13" s="20">
        <f t="shared" si="4"/>
        <v>8334</v>
      </c>
      <c r="J13" s="22">
        <v>3</v>
      </c>
      <c r="K13" s="22">
        <v>8149</v>
      </c>
      <c r="L13" s="22">
        <v>8334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19">
        <f t="shared" si="5"/>
        <v>0</v>
      </c>
      <c r="X13" s="22">
        <f t="shared" si="6"/>
        <v>0</v>
      </c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>
        <v>8149</v>
      </c>
      <c r="AL13" s="22">
        <v>11200</v>
      </c>
      <c r="AM13" s="22"/>
      <c r="AN13" s="22"/>
      <c r="AO13" s="38"/>
      <c r="AP13" s="43">
        <f t="shared" si="7"/>
        <v>217145</v>
      </c>
      <c r="AQ13" s="28">
        <v>3</v>
      </c>
      <c r="AR13" s="28">
        <v>28824</v>
      </c>
      <c r="AS13" s="28">
        <v>3</v>
      </c>
      <c r="AT13" s="28">
        <v>17802</v>
      </c>
      <c r="AU13" s="28">
        <v>3</v>
      </c>
      <c r="AV13" s="28">
        <v>988</v>
      </c>
      <c r="AW13" s="28">
        <v>3</v>
      </c>
      <c r="AX13" s="28">
        <v>14316</v>
      </c>
      <c r="AY13" s="28"/>
    </row>
    <row r="14" spans="1:51">
      <c r="A14" s="66"/>
      <c r="B14" s="66"/>
      <c r="C14" s="17">
        <v>2012601</v>
      </c>
      <c r="D14" s="22" t="s">
        <v>49</v>
      </c>
      <c r="E14" s="19">
        <f t="shared" si="0"/>
        <v>11</v>
      </c>
      <c r="F14" s="20">
        <f t="shared" si="1"/>
        <v>59425</v>
      </c>
      <c r="G14" s="20">
        <f t="shared" si="2"/>
        <v>9</v>
      </c>
      <c r="H14" s="20">
        <f t="shared" si="3"/>
        <v>29078</v>
      </c>
      <c r="I14" s="20">
        <f t="shared" si="4"/>
        <v>26147</v>
      </c>
      <c r="J14" s="22"/>
      <c r="K14" s="22"/>
      <c r="L14" s="22"/>
      <c r="M14" s="22">
        <v>9</v>
      </c>
      <c r="N14" s="22">
        <v>29078</v>
      </c>
      <c r="O14" s="22">
        <v>26147</v>
      </c>
      <c r="P14" s="22"/>
      <c r="Q14" s="22"/>
      <c r="R14" s="22"/>
      <c r="S14" s="22"/>
      <c r="T14" s="22"/>
      <c r="U14" s="22"/>
      <c r="V14" s="22"/>
      <c r="W14" s="19">
        <f t="shared" si="5"/>
        <v>2</v>
      </c>
      <c r="X14" s="22">
        <f t="shared" si="6"/>
        <v>4200</v>
      </c>
      <c r="Y14" s="22"/>
      <c r="Z14" s="22"/>
      <c r="AA14" s="22"/>
      <c r="AB14" s="22"/>
      <c r="AC14" s="22"/>
      <c r="AD14" s="22"/>
      <c r="AE14" s="22">
        <v>2</v>
      </c>
      <c r="AF14" s="22">
        <v>4200</v>
      </c>
      <c r="AG14" s="22"/>
      <c r="AH14" s="22"/>
      <c r="AI14" s="22"/>
      <c r="AJ14" s="22"/>
      <c r="AK14" s="22">
        <v>29078</v>
      </c>
      <c r="AL14" s="22">
        <v>35280</v>
      </c>
      <c r="AM14" s="22">
        <v>6</v>
      </c>
      <c r="AN14" s="22">
        <v>22400</v>
      </c>
      <c r="AO14" s="38">
        <v>360</v>
      </c>
      <c r="AP14" s="43">
        <f t="shared" si="7"/>
        <v>800218</v>
      </c>
      <c r="AQ14" s="28">
        <v>9</v>
      </c>
      <c r="AR14" s="28">
        <v>99744</v>
      </c>
      <c r="AS14" s="28">
        <v>9</v>
      </c>
      <c r="AT14" s="28">
        <v>59640</v>
      </c>
      <c r="AU14" s="28">
        <v>9</v>
      </c>
      <c r="AV14" s="28">
        <v>3312</v>
      </c>
      <c r="AW14" s="28">
        <v>9</v>
      </c>
      <c r="AX14" s="28">
        <v>48864</v>
      </c>
      <c r="AY14" s="28"/>
    </row>
    <row r="15" spans="1:51">
      <c r="A15" s="66"/>
      <c r="B15" s="66"/>
      <c r="C15" s="17">
        <v>2012901</v>
      </c>
      <c r="D15" s="22" t="s">
        <v>50</v>
      </c>
      <c r="E15" s="19">
        <f t="shared" si="0"/>
        <v>4</v>
      </c>
      <c r="F15" s="20">
        <f t="shared" si="1"/>
        <v>24251</v>
      </c>
      <c r="G15" s="20">
        <f t="shared" si="2"/>
        <v>4</v>
      </c>
      <c r="H15" s="20">
        <f t="shared" si="3"/>
        <v>12894</v>
      </c>
      <c r="I15" s="20">
        <f t="shared" si="4"/>
        <v>11357</v>
      </c>
      <c r="J15" s="22">
        <v>4</v>
      </c>
      <c r="K15" s="22">
        <v>12894</v>
      </c>
      <c r="L15" s="22">
        <v>11357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19">
        <f t="shared" si="5"/>
        <v>0</v>
      </c>
      <c r="X15" s="22">
        <f t="shared" si="6"/>
        <v>0</v>
      </c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>
        <v>12894</v>
      </c>
      <c r="AL15" s="22">
        <v>15120</v>
      </c>
      <c r="AM15" s="22">
        <v>3</v>
      </c>
      <c r="AN15" s="22">
        <v>11760</v>
      </c>
      <c r="AO15" s="38">
        <v>180</v>
      </c>
      <c r="AP15" s="43">
        <f t="shared" si="7"/>
        <v>330966</v>
      </c>
      <c r="AQ15" s="28">
        <v>4</v>
      </c>
      <c r="AR15" s="28">
        <v>44632</v>
      </c>
      <c r="AS15" s="28">
        <v>4</v>
      </c>
      <c r="AT15" s="28">
        <v>29704</v>
      </c>
      <c r="AU15" s="28">
        <v>4</v>
      </c>
      <c r="AV15" s="28">
        <v>2095</v>
      </c>
      <c r="AW15" s="28">
        <v>4</v>
      </c>
      <c r="AX15" s="28">
        <v>22756</v>
      </c>
      <c r="AY15" s="28"/>
    </row>
    <row r="16" spans="1:51">
      <c r="A16" s="66"/>
      <c r="B16" s="66"/>
      <c r="C16" s="17">
        <v>2012901</v>
      </c>
      <c r="D16" s="22" t="s">
        <v>51</v>
      </c>
      <c r="E16" s="19">
        <f t="shared" si="0"/>
        <v>5</v>
      </c>
      <c r="F16" s="20">
        <f t="shared" si="1"/>
        <v>26943</v>
      </c>
      <c r="G16" s="20">
        <f t="shared" si="2"/>
        <v>5</v>
      </c>
      <c r="H16" s="20">
        <f t="shared" si="3"/>
        <v>13308</v>
      </c>
      <c r="I16" s="20">
        <f t="shared" si="4"/>
        <v>13635</v>
      </c>
      <c r="J16" s="22">
        <v>4</v>
      </c>
      <c r="K16" s="22">
        <v>10621</v>
      </c>
      <c r="L16" s="22">
        <v>11037</v>
      </c>
      <c r="M16" s="22">
        <v>1</v>
      </c>
      <c r="N16" s="22">
        <v>2687</v>
      </c>
      <c r="O16" s="22">
        <v>2598</v>
      </c>
      <c r="P16" s="22"/>
      <c r="Q16" s="22"/>
      <c r="R16" s="22"/>
      <c r="S16" s="22"/>
      <c r="T16" s="22"/>
      <c r="U16" s="22"/>
      <c r="V16" s="22"/>
      <c r="W16" s="19">
        <f t="shared" si="5"/>
        <v>0</v>
      </c>
      <c r="X16" s="22">
        <f t="shared" si="6"/>
        <v>0</v>
      </c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>
        <v>13308</v>
      </c>
      <c r="AL16" s="22">
        <v>19140</v>
      </c>
      <c r="AM16" s="22"/>
      <c r="AN16" s="22"/>
      <c r="AO16" s="38"/>
      <c r="AP16" s="43">
        <f t="shared" si="7"/>
        <v>355764</v>
      </c>
      <c r="AQ16" s="28">
        <v>5</v>
      </c>
      <c r="AR16" s="28">
        <v>48024</v>
      </c>
      <c r="AS16" s="28">
        <v>5</v>
      </c>
      <c r="AT16" s="28">
        <v>29066</v>
      </c>
      <c r="AU16" s="28">
        <v>5</v>
      </c>
      <c r="AV16" s="28">
        <v>1615</v>
      </c>
      <c r="AW16" s="28">
        <v>5</v>
      </c>
      <c r="AX16" s="28">
        <v>24132</v>
      </c>
      <c r="AY16" s="28"/>
    </row>
    <row r="17" spans="1:51">
      <c r="A17" s="66"/>
      <c r="B17" s="66"/>
      <c r="C17" s="17">
        <v>2012901</v>
      </c>
      <c r="D17" s="22" t="s">
        <v>52</v>
      </c>
      <c r="E17" s="19">
        <f t="shared" si="0"/>
        <v>3</v>
      </c>
      <c r="F17" s="20">
        <f t="shared" si="1"/>
        <v>19547</v>
      </c>
      <c r="G17" s="20">
        <f t="shared" si="2"/>
        <v>3</v>
      </c>
      <c r="H17" s="20">
        <f t="shared" si="3"/>
        <v>10461</v>
      </c>
      <c r="I17" s="20">
        <f t="shared" si="4"/>
        <v>8494</v>
      </c>
      <c r="J17" s="22">
        <v>3</v>
      </c>
      <c r="K17" s="22">
        <v>10461</v>
      </c>
      <c r="L17" s="22">
        <v>8494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19">
        <f t="shared" si="5"/>
        <v>0</v>
      </c>
      <c r="X17" s="22">
        <f t="shared" si="6"/>
        <v>0</v>
      </c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>
        <v>2</v>
      </c>
      <c r="AJ17" s="22">
        <v>592</v>
      </c>
      <c r="AK17" s="22">
        <v>10461</v>
      </c>
      <c r="AL17" s="22">
        <v>11760</v>
      </c>
      <c r="AM17" s="22">
        <v>10</v>
      </c>
      <c r="AN17" s="22">
        <v>40320</v>
      </c>
      <c r="AO17" s="38">
        <v>600</v>
      </c>
      <c r="AP17" s="43">
        <f t="shared" si="7"/>
        <v>297705</v>
      </c>
      <c r="AQ17" s="28">
        <v>3</v>
      </c>
      <c r="AR17" s="28">
        <v>34560</v>
      </c>
      <c r="AS17" s="28">
        <v>3</v>
      </c>
      <c r="AT17" s="28">
        <v>20471</v>
      </c>
      <c r="AU17" s="28">
        <v>3</v>
      </c>
      <c r="AV17" s="28">
        <v>1138</v>
      </c>
      <c r="AW17" s="28">
        <v>3</v>
      </c>
      <c r="AX17" s="28">
        <v>18197</v>
      </c>
      <c r="AY17" s="28"/>
    </row>
    <row r="18" spans="1:51">
      <c r="A18" s="66"/>
      <c r="B18" s="66"/>
      <c r="C18" s="17">
        <v>2013101</v>
      </c>
      <c r="D18" s="22" t="s">
        <v>53</v>
      </c>
      <c r="E18" s="19">
        <f t="shared" si="0"/>
        <v>27</v>
      </c>
      <c r="F18" s="20">
        <f t="shared" si="1"/>
        <v>139584</v>
      </c>
      <c r="G18" s="20">
        <f t="shared" si="2"/>
        <v>25</v>
      </c>
      <c r="H18" s="20">
        <f t="shared" si="3"/>
        <v>70949</v>
      </c>
      <c r="I18" s="20">
        <f t="shared" si="4"/>
        <v>64435</v>
      </c>
      <c r="J18" s="22">
        <v>11</v>
      </c>
      <c r="K18" s="22">
        <v>33400</v>
      </c>
      <c r="L18" s="22">
        <v>32113</v>
      </c>
      <c r="M18" s="22">
        <v>2</v>
      </c>
      <c r="N18" s="22">
        <v>4383</v>
      </c>
      <c r="O18" s="22">
        <v>5666</v>
      </c>
      <c r="P18" s="22">
        <v>12</v>
      </c>
      <c r="Q18" s="22">
        <v>33166</v>
      </c>
      <c r="R18" s="22">
        <v>18808</v>
      </c>
      <c r="S18" s="22">
        <v>7848</v>
      </c>
      <c r="T18" s="22"/>
      <c r="U18" s="22"/>
      <c r="V18" s="22"/>
      <c r="W18" s="19">
        <f t="shared" si="5"/>
        <v>2</v>
      </c>
      <c r="X18" s="22">
        <f t="shared" si="6"/>
        <v>4200</v>
      </c>
      <c r="Y18" s="22"/>
      <c r="Z18" s="22"/>
      <c r="AA18" s="22"/>
      <c r="AB18" s="22"/>
      <c r="AC18" s="22"/>
      <c r="AD18" s="22"/>
      <c r="AE18" s="22">
        <v>2</v>
      </c>
      <c r="AF18" s="22">
        <v>4200</v>
      </c>
      <c r="AG18" s="22"/>
      <c r="AH18" s="22"/>
      <c r="AI18" s="22"/>
      <c r="AJ18" s="22"/>
      <c r="AK18" s="22">
        <v>70949</v>
      </c>
      <c r="AL18" s="22">
        <v>90160</v>
      </c>
      <c r="AM18" s="22">
        <v>8</v>
      </c>
      <c r="AN18" s="22">
        <v>31920</v>
      </c>
      <c r="AO18" s="38">
        <v>480</v>
      </c>
      <c r="AP18" s="43">
        <f t="shared" si="7"/>
        <v>1868517</v>
      </c>
      <c r="AQ18" s="28">
        <v>25</v>
      </c>
      <c r="AR18" s="28">
        <v>256774</v>
      </c>
      <c r="AS18" s="28">
        <v>25</v>
      </c>
      <c r="AT18" s="28">
        <v>110133</v>
      </c>
      <c r="AU18" s="28">
        <v>25</v>
      </c>
      <c r="AV18" s="28">
        <v>7176</v>
      </c>
      <c r="AW18" s="28">
        <v>25</v>
      </c>
      <c r="AX18" s="28">
        <v>128387</v>
      </c>
      <c r="AY18" s="28"/>
    </row>
    <row r="19" spans="1:51">
      <c r="A19" s="66"/>
      <c r="B19" s="69"/>
      <c r="C19" s="17">
        <v>2013201</v>
      </c>
      <c r="D19" s="22" t="s">
        <v>54</v>
      </c>
      <c r="E19" s="19">
        <f t="shared" si="0"/>
        <v>34</v>
      </c>
      <c r="F19" s="20">
        <f t="shared" si="1"/>
        <v>169952</v>
      </c>
      <c r="G19" s="20">
        <f t="shared" si="2"/>
        <v>34</v>
      </c>
      <c r="H19" s="20">
        <f t="shared" si="3"/>
        <v>88283</v>
      </c>
      <c r="I19" s="20">
        <f t="shared" si="4"/>
        <v>81077</v>
      </c>
      <c r="J19" s="71">
        <v>12</v>
      </c>
      <c r="K19" s="71">
        <v>30801</v>
      </c>
      <c r="L19" s="71">
        <v>32946</v>
      </c>
      <c r="M19" s="71">
        <v>4</v>
      </c>
      <c r="N19" s="71">
        <v>11882</v>
      </c>
      <c r="O19" s="71">
        <v>11327</v>
      </c>
      <c r="P19" s="71">
        <v>18</v>
      </c>
      <c r="Q19" s="71">
        <v>45600</v>
      </c>
      <c r="R19" s="71">
        <v>25170</v>
      </c>
      <c r="S19" s="71">
        <v>11634</v>
      </c>
      <c r="T19" s="22"/>
      <c r="U19" s="22"/>
      <c r="V19" s="22"/>
      <c r="W19" s="19">
        <f t="shared" si="5"/>
        <v>0</v>
      </c>
      <c r="X19" s="22">
        <f t="shared" si="6"/>
        <v>0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71">
        <v>2</v>
      </c>
      <c r="AJ19" s="71">
        <v>592</v>
      </c>
      <c r="AK19" s="22">
        <v>88283</v>
      </c>
      <c r="AL19" s="22">
        <v>119840</v>
      </c>
      <c r="AM19" s="22">
        <v>3</v>
      </c>
      <c r="AN19" s="22">
        <v>11200</v>
      </c>
      <c r="AO19" s="38">
        <v>180</v>
      </c>
      <c r="AP19" s="43">
        <f t="shared" si="7"/>
        <v>2258927</v>
      </c>
      <c r="AQ19" s="28">
        <v>34</v>
      </c>
      <c r="AR19" s="28">
        <v>319818</v>
      </c>
      <c r="AS19" s="28">
        <v>34</v>
      </c>
      <c r="AT19" s="28">
        <v>143128</v>
      </c>
      <c r="AU19" s="28">
        <v>34</v>
      </c>
      <c r="AV19" s="28">
        <v>9553</v>
      </c>
      <c r="AW19" s="28">
        <v>34</v>
      </c>
      <c r="AX19" s="28">
        <v>152124</v>
      </c>
      <c r="AY19" s="28"/>
    </row>
    <row r="20" spans="1:51">
      <c r="A20" s="66"/>
      <c r="B20" s="16" t="s">
        <v>55</v>
      </c>
      <c r="C20" s="17">
        <v>2010301</v>
      </c>
      <c r="D20" s="18" t="s">
        <v>56</v>
      </c>
      <c r="E20" s="19">
        <f t="shared" si="0"/>
        <v>18</v>
      </c>
      <c r="F20" s="20">
        <f t="shared" si="1"/>
        <v>165432</v>
      </c>
      <c r="G20" s="20">
        <f t="shared" si="2"/>
        <v>5</v>
      </c>
      <c r="H20" s="20">
        <f t="shared" si="3"/>
        <v>17172</v>
      </c>
      <c r="I20" s="20">
        <f t="shared" si="4"/>
        <v>12630</v>
      </c>
      <c r="J20" s="22">
        <v>2</v>
      </c>
      <c r="K20" s="22">
        <v>8042</v>
      </c>
      <c r="L20" s="22">
        <v>6191</v>
      </c>
      <c r="M20" s="22"/>
      <c r="N20" s="22"/>
      <c r="O20" s="22"/>
      <c r="P20" s="22">
        <v>3</v>
      </c>
      <c r="Q20" s="22">
        <v>9130</v>
      </c>
      <c r="R20" s="22">
        <v>4408</v>
      </c>
      <c r="S20" s="22">
        <v>2031</v>
      </c>
      <c r="T20" s="22"/>
      <c r="U20" s="22"/>
      <c r="V20" s="22"/>
      <c r="W20" s="19">
        <f t="shared" si="5"/>
        <v>1</v>
      </c>
      <c r="X20" s="22">
        <f t="shared" si="6"/>
        <v>2100</v>
      </c>
      <c r="Y20" s="22"/>
      <c r="Z20" s="22"/>
      <c r="AA20" s="22"/>
      <c r="AB20" s="22"/>
      <c r="AC20" s="22"/>
      <c r="AD20" s="22"/>
      <c r="AE20" s="22">
        <v>1</v>
      </c>
      <c r="AF20" s="22">
        <v>2100</v>
      </c>
      <c r="AG20" s="22">
        <v>12</v>
      </c>
      <c r="AH20" s="22">
        <v>99612</v>
      </c>
      <c r="AI20" s="22">
        <v>50</v>
      </c>
      <c r="AJ20" s="22">
        <v>33918</v>
      </c>
      <c r="AK20" s="22">
        <v>17172</v>
      </c>
      <c r="AL20" s="22">
        <v>261520</v>
      </c>
      <c r="AM20" s="22">
        <v>11</v>
      </c>
      <c r="AN20" s="22">
        <v>41440</v>
      </c>
      <c r="AO20" s="38">
        <v>660</v>
      </c>
      <c r="AP20" s="43">
        <f t="shared" si="7"/>
        <v>2305976</v>
      </c>
      <c r="AQ20" s="28">
        <v>5</v>
      </c>
      <c r="AR20" s="28">
        <v>51792</v>
      </c>
      <c r="AS20" s="28">
        <v>5</v>
      </c>
      <c r="AT20" s="28">
        <v>26354</v>
      </c>
      <c r="AU20" s="28">
        <v>5</v>
      </c>
      <c r="AV20" s="28">
        <v>1817</v>
      </c>
      <c r="AW20" s="28">
        <v>5</v>
      </c>
      <c r="AX20" s="28">
        <v>27360</v>
      </c>
      <c r="AY20" s="28"/>
    </row>
    <row r="21" spans="1:51">
      <c r="A21" s="66"/>
      <c r="B21" s="21"/>
      <c r="C21" s="17">
        <v>2010301</v>
      </c>
      <c r="D21" s="22" t="s">
        <v>57</v>
      </c>
      <c r="E21" s="19">
        <f t="shared" si="0"/>
        <v>7</v>
      </c>
      <c r="F21" s="20">
        <f t="shared" si="1"/>
        <v>41505</v>
      </c>
      <c r="G21" s="20">
        <f t="shared" si="2"/>
        <v>6</v>
      </c>
      <c r="H21" s="20">
        <f t="shared" si="3"/>
        <v>22267</v>
      </c>
      <c r="I21" s="20">
        <f t="shared" si="4"/>
        <v>17138</v>
      </c>
      <c r="J21" s="22"/>
      <c r="K21" s="22"/>
      <c r="L21" s="22"/>
      <c r="M21" s="22">
        <v>6</v>
      </c>
      <c r="N21" s="22">
        <v>22267</v>
      </c>
      <c r="O21" s="22">
        <v>17138</v>
      </c>
      <c r="P21" s="22"/>
      <c r="Q21" s="22"/>
      <c r="R21" s="22"/>
      <c r="S21" s="22"/>
      <c r="T21" s="22"/>
      <c r="U21" s="22"/>
      <c r="V21" s="22"/>
      <c r="W21" s="19">
        <f t="shared" si="5"/>
        <v>1</v>
      </c>
      <c r="X21" s="22">
        <f t="shared" si="6"/>
        <v>2100</v>
      </c>
      <c r="Y21" s="22"/>
      <c r="Z21" s="22"/>
      <c r="AA21" s="22"/>
      <c r="AB21" s="22"/>
      <c r="AC21" s="22"/>
      <c r="AD21" s="22"/>
      <c r="AE21" s="22">
        <v>1</v>
      </c>
      <c r="AF21" s="22">
        <v>2100</v>
      </c>
      <c r="AG21" s="22"/>
      <c r="AH21" s="22"/>
      <c r="AI21" s="22"/>
      <c r="AJ21" s="22"/>
      <c r="AK21" s="22">
        <v>22267</v>
      </c>
      <c r="AL21" s="22">
        <v>24080</v>
      </c>
      <c r="AM21" s="22">
        <v>4</v>
      </c>
      <c r="AN21" s="22">
        <v>15680</v>
      </c>
      <c r="AO21" s="38">
        <v>240</v>
      </c>
      <c r="AP21" s="43">
        <f t="shared" si="7"/>
        <v>560327</v>
      </c>
      <c r="AQ21" s="28">
        <v>6</v>
      </c>
      <c r="AR21" s="28">
        <v>72144</v>
      </c>
      <c r="AS21" s="28">
        <v>6</v>
      </c>
      <c r="AT21" s="28">
        <v>42558</v>
      </c>
      <c r="AU21" s="28">
        <v>6</v>
      </c>
      <c r="AV21" s="28">
        <v>2365</v>
      </c>
      <c r="AW21" s="28">
        <v>6</v>
      </c>
      <c r="AX21" s="28">
        <v>35172</v>
      </c>
      <c r="AY21" s="28"/>
    </row>
    <row r="22" spans="1:51">
      <c r="A22" s="66"/>
      <c r="B22" s="21"/>
      <c r="C22" s="17">
        <v>2010301</v>
      </c>
      <c r="D22" s="22" t="s">
        <v>58</v>
      </c>
      <c r="E22" s="19">
        <f t="shared" si="0"/>
        <v>62</v>
      </c>
      <c r="F22" s="20">
        <f t="shared" si="1"/>
        <v>306481</v>
      </c>
      <c r="G22" s="20">
        <f t="shared" si="2"/>
        <v>60</v>
      </c>
      <c r="H22" s="20">
        <f t="shared" si="3"/>
        <v>172340</v>
      </c>
      <c r="I22" s="20">
        <f t="shared" si="4"/>
        <v>126685</v>
      </c>
      <c r="J22" s="22"/>
      <c r="K22" s="22"/>
      <c r="L22" s="22"/>
      <c r="M22" s="22">
        <v>57</v>
      </c>
      <c r="N22" s="22">
        <v>164512</v>
      </c>
      <c r="O22" s="22">
        <v>120621</v>
      </c>
      <c r="P22" s="22">
        <v>3</v>
      </c>
      <c r="Q22" s="22">
        <v>7828</v>
      </c>
      <c r="R22" s="22">
        <v>4144</v>
      </c>
      <c r="S22" s="22">
        <v>1920</v>
      </c>
      <c r="T22" s="22"/>
      <c r="U22" s="22"/>
      <c r="V22" s="22"/>
      <c r="W22" s="19">
        <f t="shared" si="5"/>
        <v>2</v>
      </c>
      <c r="X22" s="22">
        <f t="shared" si="6"/>
        <v>4200</v>
      </c>
      <c r="Y22" s="22"/>
      <c r="Z22" s="22"/>
      <c r="AA22" s="22"/>
      <c r="AB22" s="22"/>
      <c r="AC22" s="22"/>
      <c r="AD22" s="22"/>
      <c r="AE22" s="22">
        <v>2</v>
      </c>
      <c r="AF22" s="22">
        <v>4200</v>
      </c>
      <c r="AG22" s="22"/>
      <c r="AH22" s="22"/>
      <c r="AI22" s="22">
        <v>11</v>
      </c>
      <c r="AJ22" s="22">
        <v>3256</v>
      </c>
      <c r="AK22" s="22">
        <v>172340</v>
      </c>
      <c r="AL22" s="22">
        <v>259840</v>
      </c>
      <c r="AM22" s="22">
        <v>16</v>
      </c>
      <c r="AN22" s="22">
        <v>64400</v>
      </c>
      <c r="AO22" s="38">
        <v>960</v>
      </c>
      <c r="AP22" s="43">
        <f t="shared" si="7"/>
        <v>4175312</v>
      </c>
      <c r="AQ22" s="28">
        <v>60</v>
      </c>
      <c r="AR22" s="28">
        <v>596400</v>
      </c>
      <c r="AS22" s="28">
        <v>60</v>
      </c>
      <c r="AT22" s="28">
        <v>28914</v>
      </c>
      <c r="AU22" s="28">
        <v>60</v>
      </c>
      <c r="AV22" s="28">
        <v>1589</v>
      </c>
      <c r="AW22" s="28">
        <v>60</v>
      </c>
      <c r="AX22" s="28">
        <v>298224</v>
      </c>
      <c r="AY22" s="28"/>
    </row>
    <row r="23" spans="1:51">
      <c r="A23" s="66"/>
      <c r="B23" s="21"/>
      <c r="C23" s="17">
        <v>2010308</v>
      </c>
      <c r="D23" s="22" t="s">
        <v>59</v>
      </c>
      <c r="E23" s="19">
        <f t="shared" si="0"/>
        <v>9</v>
      </c>
      <c r="F23" s="20">
        <f t="shared" si="1"/>
        <v>49894</v>
      </c>
      <c r="G23" s="20">
        <f t="shared" si="2"/>
        <v>9</v>
      </c>
      <c r="H23" s="20">
        <f t="shared" si="3"/>
        <v>25486</v>
      </c>
      <c r="I23" s="20">
        <f t="shared" si="4"/>
        <v>24112</v>
      </c>
      <c r="J23" s="22">
        <v>6</v>
      </c>
      <c r="K23" s="22">
        <v>19182</v>
      </c>
      <c r="L23" s="22">
        <v>18173</v>
      </c>
      <c r="M23" s="22"/>
      <c r="N23" s="22"/>
      <c r="O23" s="22"/>
      <c r="P23" s="22">
        <v>3</v>
      </c>
      <c r="Q23" s="22">
        <v>6304</v>
      </c>
      <c r="R23" s="22">
        <v>4082</v>
      </c>
      <c r="S23" s="22">
        <v>1857</v>
      </c>
      <c r="T23" s="22"/>
      <c r="U23" s="22"/>
      <c r="V23" s="22"/>
      <c r="W23" s="19">
        <f t="shared" si="5"/>
        <v>0</v>
      </c>
      <c r="X23" s="22">
        <f t="shared" si="6"/>
        <v>0</v>
      </c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>
        <v>1</v>
      </c>
      <c r="AJ23" s="22">
        <v>296</v>
      </c>
      <c r="AK23" s="22">
        <v>25486</v>
      </c>
      <c r="AL23" s="22">
        <v>36400</v>
      </c>
      <c r="AM23" s="22">
        <v>3</v>
      </c>
      <c r="AN23" s="22">
        <v>11760</v>
      </c>
      <c r="AO23" s="38">
        <v>120</v>
      </c>
      <c r="AP23" s="43">
        <f t="shared" si="7"/>
        <v>672494</v>
      </c>
      <c r="AQ23" s="28">
        <v>9</v>
      </c>
      <c r="AR23" s="28">
        <v>88656</v>
      </c>
      <c r="AS23" s="28">
        <v>9</v>
      </c>
      <c r="AT23" s="28">
        <v>51609</v>
      </c>
      <c r="AU23" s="28">
        <v>9</v>
      </c>
      <c r="AV23" s="28">
        <v>2565</v>
      </c>
      <c r="AW23" s="28">
        <v>9</v>
      </c>
      <c r="AX23" s="28">
        <v>44220</v>
      </c>
      <c r="AY23" s="28"/>
    </row>
    <row r="24" spans="1:51">
      <c r="A24" s="66"/>
      <c r="B24" s="21"/>
      <c r="C24" s="17">
        <v>2010301</v>
      </c>
      <c r="D24" s="22" t="s">
        <v>60</v>
      </c>
      <c r="E24" s="19">
        <f t="shared" si="0"/>
        <v>2</v>
      </c>
      <c r="F24" s="20">
        <f t="shared" si="1"/>
        <v>12132</v>
      </c>
      <c r="G24" s="20">
        <f t="shared" si="2"/>
        <v>2</v>
      </c>
      <c r="H24" s="20">
        <f t="shared" si="3"/>
        <v>6396</v>
      </c>
      <c r="I24" s="20">
        <f t="shared" si="4"/>
        <v>5736</v>
      </c>
      <c r="J24" s="22">
        <v>2</v>
      </c>
      <c r="K24" s="22">
        <v>6396</v>
      </c>
      <c r="L24" s="22">
        <v>5736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19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>
        <v>6396</v>
      </c>
      <c r="AL24" s="22">
        <v>7840</v>
      </c>
      <c r="AM24" s="22"/>
      <c r="AN24" s="22"/>
      <c r="AO24" s="38"/>
      <c r="AP24" s="43">
        <f t="shared" si="7"/>
        <v>159820</v>
      </c>
      <c r="AQ24" s="28">
        <v>2</v>
      </c>
      <c r="AR24" s="28">
        <v>10980</v>
      </c>
      <c r="AS24" s="28">
        <v>2</v>
      </c>
      <c r="AT24" s="28">
        <v>11628</v>
      </c>
      <c r="AU24" s="28">
        <v>2</v>
      </c>
      <c r="AV24" s="28">
        <v>660</v>
      </c>
      <c r="AW24" s="28">
        <v>2</v>
      </c>
      <c r="AX24" s="28">
        <v>10956</v>
      </c>
      <c r="AY24" s="28"/>
    </row>
    <row r="25" spans="1:51">
      <c r="A25" s="66"/>
      <c r="B25" s="21"/>
      <c r="C25" s="17">
        <v>2010301</v>
      </c>
      <c r="D25" s="22" t="s">
        <v>61</v>
      </c>
      <c r="E25" s="19">
        <f t="shared" si="0"/>
        <v>5</v>
      </c>
      <c r="F25" s="20">
        <f t="shared" si="1"/>
        <v>23567</v>
      </c>
      <c r="G25" s="20">
        <f t="shared" si="2"/>
        <v>3</v>
      </c>
      <c r="H25" s="20">
        <f t="shared" si="3"/>
        <v>10513</v>
      </c>
      <c r="I25" s="20">
        <f t="shared" si="4"/>
        <v>8854</v>
      </c>
      <c r="J25" s="22"/>
      <c r="K25" s="22"/>
      <c r="L25" s="22"/>
      <c r="M25" s="22">
        <v>3</v>
      </c>
      <c r="N25" s="22">
        <v>10513</v>
      </c>
      <c r="O25" s="22">
        <v>8854</v>
      </c>
      <c r="P25" s="22"/>
      <c r="Q25" s="22"/>
      <c r="R25" s="22"/>
      <c r="S25" s="22"/>
      <c r="T25" s="22"/>
      <c r="U25" s="22"/>
      <c r="V25" s="22"/>
      <c r="W25" s="19">
        <f t="shared" ref="W25:X28" si="8">Y25+AA25+AC25+AE25</f>
        <v>2</v>
      </c>
      <c r="X25" s="22">
        <f t="shared" si="8"/>
        <v>4200</v>
      </c>
      <c r="Y25" s="22"/>
      <c r="Z25" s="22"/>
      <c r="AA25" s="22"/>
      <c r="AB25" s="22"/>
      <c r="AC25" s="22"/>
      <c r="AD25" s="22"/>
      <c r="AE25" s="22">
        <v>2</v>
      </c>
      <c r="AF25" s="22">
        <v>4200</v>
      </c>
      <c r="AG25" s="22"/>
      <c r="AH25" s="22"/>
      <c r="AI25" s="22"/>
      <c r="AJ25" s="22"/>
      <c r="AK25" s="22">
        <v>10513</v>
      </c>
      <c r="AL25" s="22">
        <v>12320</v>
      </c>
      <c r="AM25" s="22"/>
      <c r="AN25" s="22"/>
      <c r="AO25" s="38"/>
      <c r="AP25" s="43">
        <f t="shared" si="7"/>
        <v>305637</v>
      </c>
      <c r="AQ25" s="28">
        <v>3</v>
      </c>
      <c r="AR25" s="28">
        <v>35112</v>
      </c>
      <c r="AS25" s="28">
        <v>3</v>
      </c>
      <c r="AT25" s="28">
        <v>21024</v>
      </c>
      <c r="AU25" s="28">
        <v>3</v>
      </c>
      <c r="AV25" s="28">
        <v>1162</v>
      </c>
      <c r="AW25" s="28">
        <v>3</v>
      </c>
      <c r="AX25" s="28">
        <v>17062</v>
      </c>
      <c r="AY25" s="28"/>
    </row>
    <row r="26" spans="1:51">
      <c r="A26" s="66"/>
      <c r="B26" s="21"/>
      <c r="C26" s="17">
        <v>2010407</v>
      </c>
      <c r="D26" s="22" t="s">
        <v>62</v>
      </c>
      <c r="E26" s="19">
        <f t="shared" si="0"/>
        <v>9</v>
      </c>
      <c r="F26" s="20">
        <f t="shared" si="1"/>
        <v>37258</v>
      </c>
      <c r="G26" s="20">
        <f t="shared" si="2"/>
        <v>8</v>
      </c>
      <c r="H26" s="20">
        <f t="shared" si="3"/>
        <v>19544</v>
      </c>
      <c r="I26" s="20">
        <f t="shared" si="4"/>
        <v>15318</v>
      </c>
      <c r="J26" s="22"/>
      <c r="K26" s="22"/>
      <c r="L26" s="22"/>
      <c r="M26" s="22">
        <v>8</v>
      </c>
      <c r="N26" s="22">
        <v>19544</v>
      </c>
      <c r="O26" s="22">
        <v>15318</v>
      </c>
      <c r="P26" s="22"/>
      <c r="Q26" s="22"/>
      <c r="R26" s="22"/>
      <c r="S26" s="22"/>
      <c r="T26" s="22"/>
      <c r="U26" s="22"/>
      <c r="V26" s="22"/>
      <c r="W26" s="19">
        <f t="shared" si="8"/>
        <v>1</v>
      </c>
      <c r="X26" s="22">
        <f t="shared" si="8"/>
        <v>2100</v>
      </c>
      <c r="Y26" s="22"/>
      <c r="Z26" s="22"/>
      <c r="AA26" s="22"/>
      <c r="AB26" s="22"/>
      <c r="AC26" s="22"/>
      <c r="AD26" s="22"/>
      <c r="AE26" s="22">
        <v>1</v>
      </c>
      <c r="AF26" s="22">
        <v>2100</v>
      </c>
      <c r="AG26" s="22"/>
      <c r="AH26" s="22"/>
      <c r="AI26" s="22">
        <v>1</v>
      </c>
      <c r="AJ26" s="22">
        <v>296</v>
      </c>
      <c r="AK26" s="22">
        <v>19544</v>
      </c>
      <c r="AL26" s="22">
        <v>25760</v>
      </c>
      <c r="AM26" s="22">
        <v>2</v>
      </c>
      <c r="AN26" s="22">
        <v>7280</v>
      </c>
      <c r="AO26" s="38">
        <v>120</v>
      </c>
      <c r="AP26" s="43">
        <f t="shared" si="7"/>
        <v>499800</v>
      </c>
      <c r="AQ26" s="28">
        <v>6</v>
      </c>
      <c r="AR26" s="28">
        <v>65112</v>
      </c>
      <c r="AS26" s="28">
        <v>6</v>
      </c>
      <c r="AT26" s="28">
        <v>37939</v>
      </c>
      <c r="AU26" s="28">
        <v>6</v>
      </c>
      <c r="AV26" s="28">
        <v>2092</v>
      </c>
      <c r="AW26" s="28">
        <v>6</v>
      </c>
      <c r="AX26" s="28">
        <v>31776</v>
      </c>
      <c r="AY26" s="28"/>
    </row>
    <row r="27" spans="1:51">
      <c r="A27" s="66"/>
      <c r="B27" s="21"/>
      <c r="C27" s="17">
        <v>2010501</v>
      </c>
      <c r="D27" s="22" t="s">
        <v>63</v>
      </c>
      <c r="E27" s="19">
        <f t="shared" si="0"/>
        <v>16</v>
      </c>
      <c r="F27" s="20">
        <f t="shared" si="1"/>
        <v>90998</v>
      </c>
      <c r="G27" s="20">
        <f t="shared" si="2"/>
        <v>16</v>
      </c>
      <c r="H27" s="20">
        <f t="shared" si="3"/>
        <v>52093</v>
      </c>
      <c r="I27" s="20">
        <f t="shared" si="4"/>
        <v>38313</v>
      </c>
      <c r="J27" s="22">
        <v>5</v>
      </c>
      <c r="K27" s="22">
        <v>16254</v>
      </c>
      <c r="L27" s="22">
        <v>14100</v>
      </c>
      <c r="M27" s="22"/>
      <c r="N27" s="22"/>
      <c r="O27" s="22"/>
      <c r="P27" s="22">
        <v>11</v>
      </c>
      <c r="Q27" s="22">
        <v>35839</v>
      </c>
      <c r="R27" s="22">
        <v>16623</v>
      </c>
      <c r="S27" s="22">
        <v>7590</v>
      </c>
      <c r="T27" s="22"/>
      <c r="U27" s="22"/>
      <c r="V27" s="22"/>
      <c r="W27" s="19">
        <f t="shared" si="8"/>
        <v>0</v>
      </c>
      <c r="X27" s="22">
        <f t="shared" si="8"/>
        <v>0</v>
      </c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>
        <v>2</v>
      </c>
      <c r="AJ27" s="22">
        <v>592</v>
      </c>
      <c r="AK27" s="22">
        <v>52093</v>
      </c>
      <c r="AL27" s="22">
        <v>68320</v>
      </c>
      <c r="AM27" s="22">
        <v>9</v>
      </c>
      <c r="AN27" s="22">
        <v>33600</v>
      </c>
      <c r="AO27" s="38">
        <v>540</v>
      </c>
      <c r="AP27" s="43">
        <f t="shared" si="7"/>
        <v>1246529</v>
      </c>
      <c r="AQ27" s="28">
        <v>16</v>
      </c>
      <c r="AR27" s="28">
        <v>175728</v>
      </c>
      <c r="AS27" s="28">
        <v>16</v>
      </c>
      <c r="AT27" s="28">
        <v>70987</v>
      </c>
      <c r="AU27" s="28">
        <v>16</v>
      </c>
      <c r="AV27" s="28">
        <v>4980</v>
      </c>
      <c r="AW27" s="28">
        <v>16</v>
      </c>
      <c r="AX27" s="28">
        <v>88440</v>
      </c>
      <c r="AY27" s="28"/>
    </row>
    <row r="28" spans="1:51">
      <c r="A28" s="66"/>
      <c r="B28" s="21"/>
      <c r="C28" s="17">
        <v>2010601</v>
      </c>
      <c r="D28" s="22" t="s">
        <v>64</v>
      </c>
      <c r="E28" s="19">
        <f t="shared" si="0"/>
        <v>102</v>
      </c>
      <c r="F28" s="20">
        <f t="shared" si="1"/>
        <v>507199</v>
      </c>
      <c r="G28" s="20">
        <f t="shared" si="2"/>
        <v>77</v>
      </c>
      <c r="H28" s="20">
        <f t="shared" si="3"/>
        <v>254685</v>
      </c>
      <c r="I28" s="20">
        <f t="shared" si="4"/>
        <v>199326</v>
      </c>
      <c r="J28" s="22">
        <v>11</v>
      </c>
      <c r="K28" s="22">
        <v>42092</v>
      </c>
      <c r="L28" s="22">
        <v>31908</v>
      </c>
      <c r="M28" s="22">
        <v>25</v>
      </c>
      <c r="N28" s="22">
        <v>76091</v>
      </c>
      <c r="O28" s="22">
        <v>68075</v>
      </c>
      <c r="P28" s="22">
        <v>41</v>
      </c>
      <c r="Q28" s="22">
        <v>136502</v>
      </c>
      <c r="R28" s="22">
        <v>74005</v>
      </c>
      <c r="S28" s="22">
        <v>25338</v>
      </c>
      <c r="T28" s="22"/>
      <c r="U28" s="22"/>
      <c r="V28" s="22"/>
      <c r="W28" s="19">
        <f t="shared" si="8"/>
        <v>25</v>
      </c>
      <c r="X28" s="22">
        <f t="shared" si="8"/>
        <v>52300</v>
      </c>
      <c r="Y28" s="22"/>
      <c r="Z28" s="22"/>
      <c r="AA28" s="22"/>
      <c r="AB28" s="22"/>
      <c r="AC28" s="22"/>
      <c r="AD28" s="22"/>
      <c r="AE28" s="22">
        <v>25</v>
      </c>
      <c r="AF28" s="22">
        <v>52300</v>
      </c>
      <c r="AG28" s="22"/>
      <c r="AH28" s="22"/>
      <c r="AI28" s="22">
        <v>3</v>
      </c>
      <c r="AJ28" s="22">
        <v>888</v>
      </c>
      <c r="AK28" s="22">
        <v>254685</v>
      </c>
      <c r="AL28" s="22">
        <v>291200</v>
      </c>
      <c r="AM28" s="22">
        <v>23</v>
      </c>
      <c r="AN28" s="22">
        <v>86240</v>
      </c>
      <c r="AO28" s="38">
        <v>1380</v>
      </c>
      <c r="AP28" s="43">
        <f t="shared" si="7"/>
        <v>6719893</v>
      </c>
      <c r="AQ28" s="28">
        <v>77</v>
      </c>
      <c r="AR28" s="28">
        <v>835152</v>
      </c>
      <c r="AS28" s="28">
        <v>101</v>
      </c>
      <c r="AT28" s="28">
        <v>466836</v>
      </c>
      <c r="AU28" s="28">
        <v>101</v>
      </c>
      <c r="AV28" s="28">
        <v>32112</v>
      </c>
      <c r="AW28" s="28">
        <v>77</v>
      </c>
      <c r="AX28" s="28">
        <v>411048</v>
      </c>
      <c r="AY28" s="28"/>
    </row>
    <row r="29" spans="1:51">
      <c r="A29" s="66"/>
      <c r="B29" s="21"/>
      <c r="C29" s="17">
        <v>2010801</v>
      </c>
      <c r="D29" s="22" t="s">
        <v>65</v>
      </c>
      <c r="E29" s="19"/>
      <c r="F29" s="20"/>
      <c r="G29" s="20"/>
      <c r="H29" s="20"/>
      <c r="I29" s="20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19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38"/>
      <c r="AP29" s="43"/>
      <c r="AQ29" s="28"/>
      <c r="AR29" s="28"/>
      <c r="AS29" s="28"/>
      <c r="AT29" s="28"/>
      <c r="AU29" s="28"/>
      <c r="AV29" s="28"/>
      <c r="AW29" s="28"/>
      <c r="AX29" s="28"/>
      <c r="AY29" s="28"/>
    </row>
    <row r="30" spans="1:51">
      <c r="A30" s="66"/>
      <c r="B30" s="21"/>
      <c r="C30" s="27">
        <v>2010301</v>
      </c>
      <c r="D30" s="28" t="s">
        <v>66</v>
      </c>
      <c r="E30" s="25"/>
      <c r="F30" s="26"/>
      <c r="G30" s="26"/>
      <c r="H30" s="26"/>
      <c r="I30" s="26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5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37"/>
      <c r="AO30" s="37"/>
      <c r="AP30" s="44"/>
      <c r="AQ30" s="37"/>
      <c r="AR30" s="37"/>
      <c r="AS30" s="37"/>
      <c r="AT30" s="37"/>
      <c r="AU30" s="37"/>
      <c r="AV30" s="37"/>
      <c r="AW30" s="37"/>
      <c r="AX30" s="37"/>
      <c r="AY30" s="28"/>
    </row>
    <row r="31" spans="1:51">
      <c r="A31" s="66"/>
      <c r="B31" s="21"/>
      <c r="C31" s="27">
        <v>2010301</v>
      </c>
      <c r="D31" s="28" t="s">
        <v>67</v>
      </c>
      <c r="E31" s="25"/>
      <c r="F31" s="26"/>
      <c r="G31" s="26"/>
      <c r="H31" s="26"/>
      <c r="I31" s="26"/>
      <c r="J31" s="28"/>
      <c r="K31" s="28"/>
      <c r="L31" s="28"/>
      <c r="M31" s="28"/>
      <c r="N31" s="33"/>
      <c r="O31" s="28"/>
      <c r="P31" s="28"/>
      <c r="Q31" s="28"/>
      <c r="R31" s="28"/>
      <c r="S31" s="28"/>
      <c r="T31" s="28"/>
      <c r="U31" s="28"/>
      <c r="V31" s="28"/>
      <c r="W31" s="25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37"/>
      <c r="AO31" s="37"/>
      <c r="AP31" s="44"/>
      <c r="AQ31" s="37"/>
      <c r="AR31" s="37"/>
      <c r="AS31" s="37"/>
      <c r="AT31" s="37"/>
      <c r="AU31" s="37"/>
      <c r="AV31" s="37"/>
      <c r="AW31" s="37"/>
      <c r="AX31" s="37"/>
      <c r="AY31" s="28"/>
    </row>
    <row r="32" spans="1:51">
      <c r="A32" s="66"/>
      <c r="B32" s="21"/>
      <c r="C32" s="23">
        <v>2010301</v>
      </c>
      <c r="D32" s="24" t="s">
        <v>68</v>
      </c>
      <c r="E32" s="25">
        <f t="shared" ref="E32:E36" si="9">G32+W32+AG32</f>
        <v>6</v>
      </c>
      <c r="F32" s="26">
        <f t="shared" ref="F32:F36" si="10">H32+I32+X32+AH32+AJ32</f>
        <v>27884</v>
      </c>
      <c r="G32" s="26">
        <f t="shared" ref="G32:G36" si="11">J32+M32+P32+T32</f>
        <v>4</v>
      </c>
      <c r="H32" s="26">
        <f t="shared" ref="H32:H36" si="12">K32+N32+Q32+U32</f>
        <v>13172</v>
      </c>
      <c r="I32" s="26">
        <f t="shared" ref="I32:I36" si="13">L32+O32+R32+S32+V32</f>
        <v>10512</v>
      </c>
      <c r="J32" s="24"/>
      <c r="K32" s="24"/>
      <c r="L32" s="24"/>
      <c r="M32" s="24">
        <v>3</v>
      </c>
      <c r="N32" s="24">
        <v>10752</v>
      </c>
      <c r="O32" s="24">
        <v>8464</v>
      </c>
      <c r="P32" s="24">
        <v>1</v>
      </c>
      <c r="Q32" s="24">
        <v>2420</v>
      </c>
      <c r="R32" s="24">
        <v>1403</v>
      </c>
      <c r="S32" s="24">
        <v>645</v>
      </c>
      <c r="T32" s="24"/>
      <c r="U32" s="24"/>
      <c r="V32" s="24"/>
      <c r="W32" s="25">
        <f t="shared" ref="W32:W36" si="14">Y32+AA32+AC32+AE32</f>
        <v>2</v>
      </c>
      <c r="X32" s="28">
        <f t="shared" ref="X32:X36" si="15">Z32+AB32+AD32+AF32</f>
        <v>4200</v>
      </c>
      <c r="Y32" s="24"/>
      <c r="Z32" s="24"/>
      <c r="AA32" s="24"/>
      <c r="AB32" s="24"/>
      <c r="AC32" s="24"/>
      <c r="AD32" s="24"/>
      <c r="AE32" s="24">
        <v>2</v>
      </c>
      <c r="AF32" s="24">
        <v>4200</v>
      </c>
      <c r="AG32" s="24"/>
      <c r="AH32" s="24"/>
      <c r="AI32" s="24"/>
      <c r="AJ32" s="24"/>
      <c r="AK32" s="28">
        <v>13172</v>
      </c>
      <c r="AL32" s="28">
        <v>15120</v>
      </c>
      <c r="AM32" s="24">
        <v>1</v>
      </c>
      <c r="AN32" s="39">
        <v>3920</v>
      </c>
      <c r="AO32" s="37">
        <v>60</v>
      </c>
      <c r="AP32" s="44">
        <f t="shared" ref="AP32:AP36" si="16">F32*12+AK32+AL32+AN32+AO32</f>
        <v>366880</v>
      </c>
      <c r="AQ32" s="37">
        <v>4</v>
      </c>
      <c r="AR32" s="37">
        <v>21808</v>
      </c>
      <c r="AS32" s="37">
        <v>4</v>
      </c>
      <c r="AT32" s="37">
        <v>23542</v>
      </c>
      <c r="AU32" s="37">
        <v>4</v>
      </c>
      <c r="AV32" s="37">
        <v>1382</v>
      </c>
      <c r="AW32" s="37">
        <v>4</v>
      </c>
      <c r="AX32" s="37">
        <v>21072</v>
      </c>
      <c r="AY32" s="28"/>
    </row>
    <row r="33" spans="1:51">
      <c r="A33" s="66"/>
      <c r="B33" s="21"/>
      <c r="C33" s="27">
        <v>2010801</v>
      </c>
      <c r="D33" s="28" t="s">
        <v>69</v>
      </c>
      <c r="E33" s="25">
        <f t="shared" si="9"/>
        <v>17</v>
      </c>
      <c r="F33" s="26">
        <f t="shared" si="10"/>
        <v>91516</v>
      </c>
      <c r="G33" s="26">
        <f t="shared" si="11"/>
        <v>16</v>
      </c>
      <c r="H33" s="26">
        <f t="shared" si="12"/>
        <v>44989</v>
      </c>
      <c r="I33" s="26">
        <f t="shared" si="13"/>
        <v>43543</v>
      </c>
      <c r="J33" s="28">
        <v>10</v>
      </c>
      <c r="K33" s="28">
        <v>29119</v>
      </c>
      <c r="L33" s="28">
        <v>29165</v>
      </c>
      <c r="M33" s="28"/>
      <c r="N33" s="28"/>
      <c r="O33" s="28"/>
      <c r="P33" s="28">
        <v>6</v>
      </c>
      <c r="Q33" s="27">
        <v>15870</v>
      </c>
      <c r="R33" s="28">
        <v>10280</v>
      </c>
      <c r="S33" s="28">
        <v>4098</v>
      </c>
      <c r="T33" s="28"/>
      <c r="U33" s="28"/>
      <c r="V33" s="37"/>
      <c r="W33" s="25">
        <f t="shared" si="14"/>
        <v>1</v>
      </c>
      <c r="X33" s="28">
        <f t="shared" si="15"/>
        <v>1800</v>
      </c>
      <c r="Y33" s="27"/>
      <c r="Z33" s="28"/>
      <c r="AA33" s="28"/>
      <c r="AB33" s="28"/>
      <c r="AC33" s="28"/>
      <c r="AD33" s="28"/>
      <c r="AE33" s="28">
        <v>1</v>
      </c>
      <c r="AF33" s="28">
        <v>1800</v>
      </c>
      <c r="AG33" s="28"/>
      <c r="AH33" s="28"/>
      <c r="AI33" s="28">
        <v>4</v>
      </c>
      <c r="AJ33" s="28">
        <v>1184</v>
      </c>
      <c r="AK33" s="28">
        <v>44989</v>
      </c>
      <c r="AL33" s="28">
        <v>62160</v>
      </c>
      <c r="AM33" s="28">
        <v>10</v>
      </c>
      <c r="AN33" s="37">
        <v>35840</v>
      </c>
      <c r="AO33" s="37">
        <v>540</v>
      </c>
      <c r="AP33" s="44">
        <f t="shared" si="16"/>
        <v>1241721</v>
      </c>
      <c r="AQ33" s="37">
        <v>16</v>
      </c>
      <c r="AR33" s="37">
        <v>163512</v>
      </c>
      <c r="AS33" s="37">
        <v>16</v>
      </c>
      <c r="AT33" s="37">
        <v>82056</v>
      </c>
      <c r="AU33" s="37">
        <v>16</v>
      </c>
      <c r="AV33" s="37">
        <v>50661</v>
      </c>
      <c r="AW33" s="37">
        <v>16</v>
      </c>
      <c r="AX33" s="37">
        <v>79776</v>
      </c>
      <c r="AY33" s="28"/>
    </row>
    <row r="34" spans="1:51">
      <c r="A34" s="66"/>
      <c r="B34" s="21"/>
      <c r="C34" s="27">
        <v>2011001</v>
      </c>
      <c r="D34" s="28" t="s">
        <v>70</v>
      </c>
      <c r="E34" s="25">
        <f t="shared" si="9"/>
        <v>4</v>
      </c>
      <c r="F34" s="26">
        <f t="shared" si="10"/>
        <v>23164</v>
      </c>
      <c r="G34" s="26">
        <f t="shared" si="11"/>
        <v>3</v>
      </c>
      <c r="H34" s="26">
        <f t="shared" si="12"/>
        <v>10757</v>
      </c>
      <c r="I34" s="26">
        <f t="shared" si="13"/>
        <v>10307</v>
      </c>
      <c r="J34" s="28"/>
      <c r="K34" s="28"/>
      <c r="L34" s="28"/>
      <c r="M34" s="28">
        <v>2</v>
      </c>
      <c r="N34" s="28">
        <v>6947</v>
      </c>
      <c r="O34" s="28">
        <v>8069</v>
      </c>
      <c r="P34" s="28">
        <v>1</v>
      </c>
      <c r="Q34" s="28">
        <v>3810</v>
      </c>
      <c r="R34" s="28">
        <v>1559</v>
      </c>
      <c r="S34" s="28">
        <v>679</v>
      </c>
      <c r="T34" s="28"/>
      <c r="U34" s="28"/>
      <c r="V34" s="28"/>
      <c r="W34" s="25">
        <f t="shared" si="14"/>
        <v>1</v>
      </c>
      <c r="X34" s="28">
        <f t="shared" si="15"/>
        <v>2100</v>
      </c>
      <c r="Y34" s="28"/>
      <c r="Z34" s="28"/>
      <c r="AA34" s="28"/>
      <c r="AB34" s="28"/>
      <c r="AC34" s="28"/>
      <c r="AD34" s="28"/>
      <c r="AE34" s="28">
        <v>1</v>
      </c>
      <c r="AF34" s="28">
        <v>2100</v>
      </c>
      <c r="AG34" s="28"/>
      <c r="AH34" s="28"/>
      <c r="AI34" s="28"/>
      <c r="AJ34" s="28"/>
      <c r="AK34" s="28">
        <v>10757</v>
      </c>
      <c r="AL34" s="28">
        <v>11760</v>
      </c>
      <c r="AM34" s="28">
        <v>3</v>
      </c>
      <c r="AN34" s="37">
        <v>10640</v>
      </c>
      <c r="AO34" s="37">
        <v>180</v>
      </c>
      <c r="AP34" s="44">
        <f t="shared" si="16"/>
        <v>311305</v>
      </c>
      <c r="AQ34" s="37">
        <v>3</v>
      </c>
      <c r="AR34" s="37">
        <v>35344</v>
      </c>
      <c r="AS34" s="37">
        <v>3</v>
      </c>
      <c r="AT34" s="37">
        <v>20133</v>
      </c>
      <c r="AU34" s="37">
        <v>3</v>
      </c>
      <c r="AV34" s="37">
        <v>1301</v>
      </c>
      <c r="AW34" s="37">
        <v>3</v>
      </c>
      <c r="AX34" s="37">
        <v>17824</v>
      </c>
      <c r="AY34" s="28"/>
    </row>
    <row r="35" spans="1:51">
      <c r="A35" s="66"/>
      <c r="B35" s="21"/>
      <c r="C35" s="27">
        <v>2013801</v>
      </c>
      <c r="D35" s="28" t="s">
        <v>71</v>
      </c>
      <c r="E35" s="25">
        <f t="shared" si="9"/>
        <v>85</v>
      </c>
      <c r="F35" s="26">
        <f t="shared" si="10"/>
        <v>461063</v>
      </c>
      <c r="G35" s="26">
        <f t="shared" si="11"/>
        <v>82</v>
      </c>
      <c r="H35" s="26">
        <f t="shared" si="12"/>
        <v>228469</v>
      </c>
      <c r="I35" s="26">
        <f t="shared" si="13"/>
        <v>211811</v>
      </c>
      <c r="J35" s="28">
        <v>42</v>
      </c>
      <c r="K35" s="28">
        <v>119908</v>
      </c>
      <c r="L35" s="28">
        <v>117996</v>
      </c>
      <c r="M35" s="28">
        <v>6</v>
      </c>
      <c r="N35" s="28">
        <v>18734</v>
      </c>
      <c r="O35" s="28">
        <v>18273</v>
      </c>
      <c r="P35" s="28">
        <v>34</v>
      </c>
      <c r="Q35" s="28">
        <v>89827</v>
      </c>
      <c r="R35" s="28">
        <v>53291</v>
      </c>
      <c r="S35" s="28">
        <v>22251</v>
      </c>
      <c r="T35" s="28"/>
      <c r="U35" s="28"/>
      <c r="V35" s="28"/>
      <c r="W35" s="25">
        <f t="shared" si="14"/>
        <v>1</v>
      </c>
      <c r="X35" s="28">
        <f t="shared" si="15"/>
        <v>1800</v>
      </c>
      <c r="Y35" s="28"/>
      <c r="Z35" s="28"/>
      <c r="AA35" s="28"/>
      <c r="AB35" s="28"/>
      <c r="AC35" s="28"/>
      <c r="AD35" s="28"/>
      <c r="AE35" s="28">
        <v>1</v>
      </c>
      <c r="AF35" s="28">
        <v>1800</v>
      </c>
      <c r="AG35" s="28">
        <v>2</v>
      </c>
      <c r="AH35" s="28">
        <v>16615</v>
      </c>
      <c r="AI35" s="28">
        <v>8</v>
      </c>
      <c r="AJ35" s="28">
        <v>2368</v>
      </c>
      <c r="AK35" s="28">
        <v>228469</v>
      </c>
      <c r="AL35" s="28">
        <v>331520</v>
      </c>
      <c r="AM35" s="28">
        <v>39</v>
      </c>
      <c r="AN35" s="37">
        <v>140560</v>
      </c>
      <c r="AO35" s="37">
        <v>2520</v>
      </c>
      <c r="AP35" s="44">
        <f t="shared" si="16"/>
        <v>6235825</v>
      </c>
      <c r="AQ35" s="37">
        <v>82</v>
      </c>
      <c r="AR35" s="37">
        <v>806640</v>
      </c>
      <c r="AS35" s="37">
        <v>82</v>
      </c>
      <c r="AT35" s="37">
        <v>432348</v>
      </c>
      <c r="AU35" s="37">
        <v>82</v>
      </c>
      <c r="AV35" s="37">
        <v>25082</v>
      </c>
      <c r="AW35" s="37">
        <v>82</v>
      </c>
      <c r="AX35" s="37">
        <v>414156</v>
      </c>
      <c r="AY35" s="28"/>
    </row>
    <row r="36" spans="1:51">
      <c r="A36" s="69"/>
      <c r="B36" s="29"/>
      <c r="C36" s="27">
        <v>2013601</v>
      </c>
      <c r="D36" s="28" t="s">
        <v>72</v>
      </c>
      <c r="E36" s="25">
        <f t="shared" si="9"/>
        <v>14</v>
      </c>
      <c r="F36" s="26">
        <f t="shared" si="10"/>
        <v>68311</v>
      </c>
      <c r="G36" s="26">
        <f t="shared" si="11"/>
        <v>13</v>
      </c>
      <c r="H36" s="26">
        <f t="shared" si="12"/>
        <v>36537</v>
      </c>
      <c r="I36" s="26">
        <f t="shared" si="13"/>
        <v>29974</v>
      </c>
      <c r="J36" s="28">
        <v>4</v>
      </c>
      <c r="K36" s="28">
        <v>12927</v>
      </c>
      <c r="L36" s="28">
        <v>11522</v>
      </c>
      <c r="M36" s="28"/>
      <c r="N36" s="28"/>
      <c r="O36" s="28"/>
      <c r="P36" s="28">
        <v>9</v>
      </c>
      <c r="Q36" s="28">
        <v>23610</v>
      </c>
      <c r="R36" s="28">
        <v>12623</v>
      </c>
      <c r="S36" s="28">
        <v>5829</v>
      </c>
      <c r="T36" s="28"/>
      <c r="U36" s="28"/>
      <c r="V36" s="28"/>
      <c r="W36" s="25">
        <f t="shared" si="14"/>
        <v>1</v>
      </c>
      <c r="X36" s="28">
        <f t="shared" si="15"/>
        <v>1800</v>
      </c>
      <c r="Y36" s="28"/>
      <c r="Z36" s="28"/>
      <c r="AA36" s="28"/>
      <c r="AB36" s="28"/>
      <c r="AC36" s="28"/>
      <c r="AD36" s="28"/>
      <c r="AE36" s="28">
        <v>1</v>
      </c>
      <c r="AF36" s="28">
        <v>1800</v>
      </c>
      <c r="AG36" s="28"/>
      <c r="AH36" s="28"/>
      <c r="AI36" s="28"/>
      <c r="AJ36" s="28"/>
      <c r="AK36" s="28">
        <v>36537</v>
      </c>
      <c r="AL36" s="28">
        <v>42560</v>
      </c>
      <c r="AM36" s="28"/>
      <c r="AN36" s="37"/>
      <c r="AO36" s="37"/>
      <c r="AP36" s="44">
        <f t="shared" si="16"/>
        <v>898829</v>
      </c>
      <c r="AQ36" s="37">
        <v>13</v>
      </c>
      <c r="AR36" s="37">
        <v>129288</v>
      </c>
      <c r="AS36" s="37">
        <v>13</v>
      </c>
      <c r="AT36" s="37">
        <v>52827</v>
      </c>
      <c r="AU36" s="37">
        <v>13</v>
      </c>
      <c r="AV36" s="37">
        <v>3641</v>
      </c>
      <c r="AW36" s="37">
        <v>3</v>
      </c>
      <c r="AX36" s="37">
        <v>62844</v>
      </c>
      <c r="AY36" s="28"/>
    </row>
  </sheetData>
  <sortState ref="B5:AY153">
    <sortCondition ref="B5:B153" descending="1"/>
  </sortState>
  <mergeCells count="34">
    <mergeCell ref="B1:AY1"/>
    <mergeCell ref="G3:V3"/>
    <mergeCell ref="W3:AF3"/>
    <mergeCell ref="J4:L4"/>
    <mergeCell ref="M4:O4"/>
    <mergeCell ref="P4:S4"/>
    <mergeCell ref="T4:V4"/>
    <mergeCell ref="Y4:Z4"/>
    <mergeCell ref="AA4:AB4"/>
    <mergeCell ref="AC4:AD4"/>
    <mergeCell ref="AE4:AF4"/>
    <mergeCell ref="A6:A36"/>
    <mergeCell ref="B6:B19"/>
    <mergeCell ref="B20:B36"/>
    <mergeCell ref="C3:C5"/>
    <mergeCell ref="D3:D5"/>
    <mergeCell ref="G4:G5"/>
    <mergeCell ref="H4:H5"/>
    <mergeCell ref="I4:I5"/>
    <mergeCell ref="W4:W5"/>
    <mergeCell ref="X4:X5"/>
    <mergeCell ref="AK3:AK5"/>
    <mergeCell ref="AL3:AL5"/>
    <mergeCell ref="AP3:AP5"/>
    <mergeCell ref="AY3:AY5"/>
    <mergeCell ref="E3:F4"/>
    <mergeCell ref="AG3:AH4"/>
    <mergeCell ref="AI3:AJ4"/>
    <mergeCell ref="AQ3:AR4"/>
    <mergeCell ref="AS3:AT4"/>
    <mergeCell ref="AU3:AV4"/>
    <mergeCell ref="AW3:AX4"/>
    <mergeCell ref="AM3:AO4"/>
    <mergeCell ref="A3:B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VQ26"/>
  <sheetViews>
    <sheetView workbookViewId="0">
      <selection activeCell="G15" sqref="G15"/>
    </sheetView>
  </sheetViews>
  <sheetFormatPr defaultColWidth="8.125" defaultRowHeight="14.25"/>
  <cols>
    <col min="1" max="1" width="2.875" style="50" customWidth="1"/>
    <col min="2" max="2" width="12" style="50" customWidth="1"/>
    <col min="3" max="3" width="4.25" style="50" customWidth="1"/>
    <col min="4" max="7" width="6.125" style="50" customWidth="1"/>
    <col min="8" max="8" width="7.375" style="50" customWidth="1"/>
    <col min="9" max="9" width="6.125" style="50" customWidth="1"/>
    <col min="10" max="10" width="8.25" style="50" customWidth="1"/>
    <col min="11" max="11" width="6.375" style="50" customWidth="1"/>
    <col min="12" max="12" width="11.625" style="50" customWidth="1"/>
    <col min="13" max="13" width="5.375" style="50" customWidth="1"/>
    <col min="14" max="14" width="10.375" style="50" customWidth="1"/>
    <col min="15" max="15" width="5.375" style="50" customWidth="1"/>
    <col min="16" max="16" width="9.75" style="50" customWidth="1"/>
    <col min="17" max="17" width="3.875" style="50" customWidth="1"/>
    <col min="18" max="18" width="8.125" style="50" customWidth="1"/>
    <col min="19" max="19" width="6.125" style="50" customWidth="1"/>
    <col min="20" max="16384" width="8.125" style="50"/>
  </cols>
  <sheetData>
    <row r="1" s="48" customFormat="1" ht="31.5" spans="1:19">
      <c r="A1" s="51" t="s">
        <v>73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="49" customFormat="1" ht="12.75" spans="1:19">
      <c r="A2" s="4" t="s">
        <v>3</v>
      </c>
      <c r="B2" s="4" t="s">
        <v>4</v>
      </c>
      <c r="C2" s="5" t="s">
        <v>5</v>
      </c>
      <c r="D2" s="3"/>
      <c r="E2" s="15" t="s">
        <v>24</v>
      </c>
      <c r="F2" s="15"/>
      <c r="G2" s="15"/>
      <c r="H2" s="45" t="s">
        <v>37</v>
      </c>
      <c r="I2" s="4" t="s">
        <v>74</v>
      </c>
      <c r="J2" s="15" t="s">
        <v>75</v>
      </c>
      <c r="K2" s="41" t="s">
        <v>14</v>
      </c>
      <c r="L2" s="3"/>
      <c r="M2" s="5" t="s">
        <v>15</v>
      </c>
      <c r="N2" s="3"/>
      <c r="O2" s="5" t="s">
        <v>16</v>
      </c>
      <c r="P2" s="3"/>
      <c r="Q2" s="5" t="s">
        <v>17</v>
      </c>
      <c r="R2" s="3"/>
      <c r="S2" s="45" t="s">
        <v>18</v>
      </c>
    </row>
    <row r="3" s="49" customFormat="1" ht="12.75" spans="1:19">
      <c r="A3" s="10"/>
      <c r="B3" s="10"/>
      <c r="C3" s="11"/>
      <c r="D3" s="12"/>
      <c r="E3" s="10" t="s">
        <v>33</v>
      </c>
      <c r="F3" s="10" t="s">
        <v>34</v>
      </c>
      <c r="G3" s="15" t="s">
        <v>76</v>
      </c>
      <c r="H3" s="46"/>
      <c r="I3" s="10"/>
      <c r="J3" s="15"/>
      <c r="K3" s="42"/>
      <c r="L3" s="12"/>
      <c r="M3" s="11"/>
      <c r="N3" s="12"/>
      <c r="O3" s="11"/>
      <c r="P3" s="12"/>
      <c r="Q3" s="11"/>
      <c r="R3" s="12"/>
      <c r="S3" s="46"/>
    </row>
    <row r="4" s="49" customFormat="1" ht="24" spans="1:19">
      <c r="A4" s="14"/>
      <c r="B4" s="14"/>
      <c r="C4" s="15" t="s">
        <v>31</v>
      </c>
      <c r="D4" s="15" t="s">
        <v>32</v>
      </c>
      <c r="E4" s="14"/>
      <c r="F4" s="14"/>
      <c r="G4" s="15"/>
      <c r="H4" s="47"/>
      <c r="I4" s="14"/>
      <c r="J4" s="15"/>
      <c r="K4" s="36" t="s">
        <v>31</v>
      </c>
      <c r="L4" s="15" t="s">
        <v>39</v>
      </c>
      <c r="M4" s="15" t="s">
        <v>31</v>
      </c>
      <c r="N4" s="15" t="s">
        <v>39</v>
      </c>
      <c r="O4" s="15" t="s">
        <v>31</v>
      </c>
      <c r="P4" s="15" t="s">
        <v>39</v>
      </c>
      <c r="Q4" s="15" t="s">
        <v>31</v>
      </c>
      <c r="R4" s="15" t="s">
        <v>39</v>
      </c>
      <c r="S4" s="47"/>
    </row>
    <row r="5" s="49" customFormat="1" spans="1:19">
      <c r="A5" s="52">
        <v>1</v>
      </c>
      <c r="B5" s="53" t="s">
        <v>77</v>
      </c>
      <c r="C5" s="52">
        <v>2</v>
      </c>
      <c r="D5" s="52">
        <v>9579</v>
      </c>
      <c r="E5" s="52">
        <v>4743</v>
      </c>
      <c r="F5" s="52">
        <v>1366</v>
      </c>
      <c r="G5" s="52">
        <v>3470</v>
      </c>
      <c r="H5" s="52">
        <v>6720</v>
      </c>
      <c r="I5" s="52">
        <v>35457</v>
      </c>
      <c r="J5" s="60">
        <v>126411</v>
      </c>
      <c r="K5" s="61">
        <v>2</v>
      </c>
      <c r="L5" s="61">
        <v>16860</v>
      </c>
      <c r="M5" s="61">
        <v>2</v>
      </c>
      <c r="N5" s="61">
        <v>5964</v>
      </c>
      <c r="O5" s="61">
        <v>2</v>
      </c>
      <c r="P5" s="61">
        <v>491</v>
      </c>
      <c r="Q5" s="61">
        <v>2</v>
      </c>
      <c r="R5" s="61">
        <v>9192</v>
      </c>
      <c r="S5" s="61"/>
    </row>
    <row r="6" ht="13.5" spans="1:19">
      <c r="A6" s="54">
        <v>2</v>
      </c>
      <c r="B6" s="55" t="s">
        <v>78</v>
      </c>
      <c r="C6" s="54">
        <v>1</v>
      </c>
      <c r="D6" s="54">
        <v>4699</v>
      </c>
      <c r="E6" s="54">
        <v>2281</v>
      </c>
      <c r="F6" s="54">
        <v>683</v>
      </c>
      <c r="G6" s="54">
        <v>1735</v>
      </c>
      <c r="H6" s="54">
        <v>3360</v>
      </c>
      <c r="I6" s="54">
        <v>22156</v>
      </c>
      <c r="J6" s="54">
        <v>62029</v>
      </c>
      <c r="K6" s="54">
        <v>1</v>
      </c>
      <c r="L6" s="54">
        <v>8256</v>
      </c>
      <c r="M6" s="54">
        <v>1</v>
      </c>
      <c r="N6" s="54">
        <v>2928</v>
      </c>
      <c r="O6" s="54">
        <v>1</v>
      </c>
      <c r="P6" s="54">
        <v>241</v>
      </c>
      <c r="Q6" s="54">
        <v>1</v>
      </c>
      <c r="R6" s="54">
        <v>4512</v>
      </c>
      <c r="S6" s="54"/>
    </row>
    <row r="7" ht="13.5" spans="1:19">
      <c r="A7" s="52">
        <v>3</v>
      </c>
      <c r="B7" s="55" t="s">
        <v>79</v>
      </c>
      <c r="C7" s="54">
        <v>1</v>
      </c>
      <c r="D7" s="54">
        <v>4699</v>
      </c>
      <c r="E7" s="54">
        <v>2281</v>
      </c>
      <c r="F7" s="54">
        <v>683</v>
      </c>
      <c r="G7" s="54">
        <v>1735</v>
      </c>
      <c r="H7" s="54">
        <v>3360</v>
      </c>
      <c r="I7" s="54">
        <v>22156</v>
      </c>
      <c r="J7" s="54">
        <v>62029</v>
      </c>
      <c r="K7" s="54">
        <v>1</v>
      </c>
      <c r="L7" s="54">
        <v>8256</v>
      </c>
      <c r="M7" s="54">
        <v>1</v>
      </c>
      <c r="N7" s="54">
        <v>2928</v>
      </c>
      <c r="O7" s="54">
        <v>1</v>
      </c>
      <c r="P7" s="54">
        <v>241</v>
      </c>
      <c r="Q7" s="54">
        <v>1</v>
      </c>
      <c r="R7" s="54">
        <v>4512</v>
      </c>
      <c r="S7" s="54"/>
    </row>
    <row r="8" ht="13.5" spans="1:19">
      <c r="A8" s="54">
        <v>4</v>
      </c>
      <c r="B8" s="55" t="s">
        <v>80</v>
      </c>
      <c r="C8" s="54">
        <v>3</v>
      </c>
      <c r="D8" s="54">
        <v>14097</v>
      </c>
      <c r="E8" s="54">
        <v>6843</v>
      </c>
      <c r="F8" s="54">
        <v>2049</v>
      </c>
      <c r="G8" s="54">
        <v>5205</v>
      </c>
      <c r="H8" s="54">
        <v>10080</v>
      </c>
      <c r="I8" s="54">
        <v>66468</v>
      </c>
      <c r="J8" s="54">
        <v>186087</v>
      </c>
      <c r="K8" s="54">
        <v>3</v>
      </c>
      <c r="L8" s="54">
        <v>24768</v>
      </c>
      <c r="M8" s="54">
        <v>3</v>
      </c>
      <c r="N8" s="54">
        <v>8784</v>
      </c>
      <c r="O8" s="54">
        <v>3</v>
      </c>
      <c r="P8" s="54">
        <v>723</v>
      </c>
      <c r="Q8" s="54">
        <v>3</v>
      </c>
      <c r="R8" s="54">
        <v>13536</v>
      </c>
      <c r="S8" s="54"/>
    </row>
    <row r="9" ht="13.5" spans="1:19">
      <c r="A9" s="52">
        <v>5</v>
      </c>
      <c r="B9" s="56" t="s">
        <v>81</v>
      </c>
      <c r="C9" s="54">
        <v>2</v>
      </c>
      <c r="D9" s="54">
        <v>8598</v>
      </c>
      <c r="E9" s="54">
        <v>4562</v>
      </c>
      <c r="F9" s="54">
        <v>566</v>
      </c>
      <c r="G9" s="54">
        <v>3470</v>
      </c>
      <c r="H9" s="54">
        <v>6720</v>
      </c>
      <c r="I9" s="54">
        <v>32514</v>
      </c>
      <c r="J9" s="54">
        <v>114458</v>
      </c>
      <c r="K9" s="54">
        <v>2</v>
      </c>
      <c r="L9" s="54">
        <v>16512</v>
      </c>
      <c r="M9" s="54">
        <v>2</v>
      </c>
      <c r="N9" s="54">
        <v>5208</v>
      </c>
      <c r="O9" s="54">
        <v>2</v>
      </c>
      <c r="P9" s="54">
        <v>433</v>
      </c>
      <c r="Q9" s="54">
        <v>2</v>
      </c>
      <c r="R9" s="54">
        <v>8256</v>
      </c>
      <c r="S9" s="54"/>
    </row>
    <row r="10" ht="13.5" spans="1:19">
      <c r="A10" s="54">
        <v>6</v>
      </c>
      <c r="B10" s="57" t="s">
        <v>82</v>
      </c>
      <c r="C10" s="58">
        <v>5</v>
      </c>
      <c r="D10" s="58">
        <v>21495</v>
      </c>
      <c r="E10" s="58">
        <v>11405</v>
      </c>
      <c r="F10" s="58">
        <v>1415</v>
      </c>
      <c r="G10" s="58">
        <v>8675</v>
      </c>
      <c r="H10" s="58">
        <v>16800</v>
      </c>
      <c r="I10" s="58">
        <v>85584</v>
      </c>
      <c r="J10" s="58">
        <v>286145</v>
      </c>
      <c r="K10" s="58">
        <v>5</v>
      </c>
      <c r="L10" s="58">
        <v>41280</v>
      </c>
      <c r="M10" s="58">
        <v>5</v>
      </c>
      <c r="N10" s="58">
        <v>14640</v>
      </c>
      <c r="O10" s="58">
        <v>5</v>
      </c>
      <c r="P10" s="58">
        <v>1085</v>
      </c>
      <c r="Q10" s="58">
        <v>5</v>
      </c>
      <c r="R10" s="58">
        <v>20640</v>
      </c>
      <c r="S10" s="58"/>
    </row>
    <row r="11" ht="13.5" spans="1:19">
      <c r="A11" s="52">
        <v>7</v>
      </c>
      <c r="B11" s="55" t="s">
        <v>83</v>
      </c>
      <c r="C11" s="54">
        <v>5</v>
      </c>
      <c r="D11" s="54">
        <v>21495</v>
      </c>
      <c r="E11" s="58">
        <v>11405</v>
      </c>
      <c r="F11" s="58">
        <v>1415</v>
      </c>
      <c r="G11" s="58">
        <v>8675</v>
      </c>
      <c r="H11" s="58">
        <v>16800</v>
      </c>
      <c r="I11" s="54">
        <v>81285</v>
      </c>
      <c r="J11" s="58">
        <v>286145</v>
      </c>
      <c r="K11" s="58">
        <v>5</v>
      </c>
      <c r="L11" s="58">
        <v>41280</v>
      </c>
      <c r="M11" s="58">
        <v>5</v>
      </c>
      <c r="N11" s="58">
        <v>13200</v>
      </c>
      <c r="O11" s="58">
        <v>5</v>
      </c>
      <c r="P11" s="58">
        <v>1085</v>
      </c>
      <c r="Q11" s="58">
        <v>5</v>
      </c>
      <c r="R11" s="58">
        <v>20640</v>
      </c>
      <c r="S11" s="54"/>
    </row>
    <row r="12" ht="13.5" spans="1:19">
      <c r="A12" s="54">
        <v>8</v>
      </c>
      <c r="B12" s="55" t="s">
        <v>84</v>
      </c>
      <c r="C12" s="54">
        <v>2</v>
      </c>
      <c r="D12" s="54">
        <v>8598</v>
      </c>
      <c r="E12" s="54">
        <v>4562</v>
      </c>
      <c r="F12" s="54">
        <v>566</v>
      </c>
      <c r="G12" s="54">
        <v>3470</v>
      </c>
      <c r="H12" s="54">
        <v>6720</v>
      </c>
      <c r="I12" s="54">
        <v>36813</v>
      </c>
      <c r="J12" s="54">
        <v>114458</v>
      </c>
      <c r="K12" s="54">
        <v>2</v>
      </c>
      <c r="L12" s="54">
        <v>16512</v>
      </c>
      <c r="M12" s="54">
        <v>2</v>
      </c>
      <c r="N12" s="54">
        <v>5208</v>
      </c>
      <c r="O12" s="54">
        <v>2</v>
      </c>
      <c r="P12" s="54">
        <v>433</v>
      </c>
      <c r="Q12" s="54">
        <v>2</v>
      </c>
      <c r="R12" s="54">
        <v>8256</v>
      </c>
      <c r="S12" s="54"/>
    </row>
    <row r="13" ht="13.5" spans="1:19">
      <c r="A13" s="52">
        <v>9</v>
      </c>
      <c r="B13" s="55" t="s">
        <v>85</v>
      </c>
      <c r="C13" s="54">
        <v>1</v>
      </c>
      <c r="D13" s="54">
        <v>4699</v>
      </c>
      <c r="E13" s="54">
        <v>2281</v>
      </c>
      <c r="F13" s="54">
        <v>683</v>
      </c>
      <c r="G13" s="54">
        <v>1735</v>
      </c>
      <c r="H13" s="54">
        <v>3360</v>
      </c>
      <c r="I13" s="54">
        <v>22156</v>
      </c>
      <c r="J13" s="54">
        <v>62029</v>
      </c>
      <c r="K13" s="54">
        <v>1</v>
      </c>
      <c r="L13" s="54">
        <v>8256</v>
      </c>
      <c r="M13" s="54">
        <v>1</v>
      </c>
      <c r="N13" s="54">
        <v>2928</v>
      </c>
      <c r="O13" s="54">
        <v>1</v>
      </c>
      <c r="P13" s="54">
        <v>241</v>
      </c>
      <c r="Q13" s="54">
        <v>1</v>
      </c>
      <c r="R13" s="54">
        <v>4512</v>
      </c>
      <c r="S13" s="54"/>
    </row>
    <row r="14" ht="13.5" spans="1:19">
      <c r="A14" s="54">
        <v>10</v>
      </c>
      <c r="B14" s="55" t="s">
        <v>86</v>
      </c>
      <c r="C14" s="54">
        <v>2</v>
      </c>
      <c r="D14" s="54">
        <v>8598</v>
      </c>
      <c r="E14" s="54">
        <v>4562</v>
      </c>
      <c r="F14" s="54">
        <v>566</v>
      </c>
      <c r="G14" s="54">
        <v>3470</v>
      </c>
      <c r="H14" s="54">
        <v>6720</v>
      </c>
      <c r="I14" s="54">
        <f>D14*3+H14</f>
        <v>32514</v>
      </c>
      <c r="J14" s="54">
        <f>D14*12+E14+H14</f>
        <v>114458</v>
      </c>
      <c r="K14" s="54">
        <v>2</v>
      </c>
      <c r="L14" s="54">
        <v>16512</v>
      </c>
      <c r="M14" s="54">
        <v>2</v>
      </c>
      <c r="N14" s="54">
        <v>5208</v>
      </c>
      <c r="O14" s="54">
        <v>2</v>
      </c>
      <c r="P14" s="54">
        <v>433</v>
      </c>
      <c r="Q14" s="54">
        <v>2</v>
      </c>
      <c r="R14" s="54">
        <v>8256</v>
      </c>
      <c r="S14" s="54"/>
    </row>
    <row r="15" ht="13.5" spans="1:19">
      <c r="A15" s="52">
        <v>11</v>
      </c>
      <c r="B15" s="55" t="s">
        <v>87</v>
      </c>
      <c r="C15" s="54">
        <v>1</v>
      </c>
      <c r="D15" s="54">
        <v>4699</v>
      </c>
      <c r="E15" s="54">
        <v>2281</v>
      </c>
      <c r="F15" s="54">
        <v>683</v>
      </c>
      <c r="G15" s="54">
        <v>1735</v>
      </c>
      <c r="H15" s="54">
        <v>3360</v>
      </c>
      <c r="I15" s="54">
        <f>D15*4+H15</f>
        <v>22156</v>
      </c>
      <c r="J15" s="54">
        <f>D15*12+E15+H15</f>
        <v>62029</v>
      </c>
      <c r="K15" s="54">
        <v>1</v>
      </c>
      <c r="L15" s="54">
        <v>8256</v>
      </c>
      <c r="M15" s="54">
        <v>1</v>
      </c>
      <c r="N15" s="54">
        <v>2928</v>
      </c>
      <c r="O15" s="54">
        <v>1</v>
      </c>
      <c r="P15" s="54">
        <v>241</v>
      </c>
      <c r="Q15" s="54">
        <v>1</v>
      </c>
      <c r="R15" s="54">
        <v>4512</v>
      </c>
      <c r="S15" s="54"/>
    </row>
    <row r="16" ht="13.5" spans="1:19">
      <c r="A16" s="54">
        <v>12</v>
      </c>
      <c r="B16" s="55" t="s">
        <v>88</v>
      </c>
      <c r="C16" s="54">
        <v>5</v>
      </c>
      <c r="D16" s="54">
        <v>23495</v>
      </c>
      <c r="E16" s="54">
        <v>11405</v>
      </c>
      <c r="F16" s="54">
        <v>3415</v>
      </c>
      <c r="G16" s="54">
        <v>8675</v>
      </c>
      <c r="H16" s="54">
        <v>16800</v>
      </c>
      <c r="I16" s="54">
        <v>110780</v>
      </c>
      <c r="J16" s="54">
        <v>310145</v>
      </c>
      <c r="K16" s="54">
        <v>5</v>
      </c>
      <c r="L16" s="54">
        <v>41280</v>
      </c>
      <c r="M16" s="54">
        <v>5</v>
      </c>
      <c r="N16" s="62">
        <v>14640</v>
      </c>
      <c r="O16" s="54">
        <v>5</v>
      </c>
      <c r="P16" s="54">
        <v>1205</v>
      </c>
      <c r="Q16" s="54">
        <v>5</v>
      </c>
      <c r="R16" s="54">
        <v>22560</v>
      </c>
      <c r="S16" s="54"/>
    </row>
    <row r="17" ht="13.5" spans="1:19">
      <c r="A17" s="52">
        <v>13</v>
      </c>
      <c r="B17" s="55" t="s">
        <v>89</v>
      </c>
      <c r="C17" s="54">
        <v>2</v>
      </c>
      <c r="D17" s="54">
        <v>8168</v>
      </c>
      <c r="E17" s="54">
        <v>4562</v>
      </c>
      <c r="F17" s="54">
        <v>1426</v>
      </c>
      <c r="G17" s="54">
        <v>3470</v>
      </c>
      <c r="H17" s="54">
        <v>6720</v>
      </c>
      <c r="I17" s="54">
        <v>48072</v>
      </c>
      <c r="J17" s="54">
        <v>142538</v>
      </c>
      <c r="K17" s="54">
        <v>2</v>
      </c>
      <c r="L17" s="54">
        <v>16512</v>
      </c>
      <c r="M17" s="54">
        <v>2</v>
      </c>
      <c r="N17" s="54">
        <v>6138.72</v>
      </c>
      <c r="O17" s="54">
        <v>2</v>
      </c>
      <c r="P17" s="54">
        <v>504</v>
      </c>
      <c r="Q17" s="54">
        <v>2</v>
      </c>
      <c r="R17" s="54">
        <v>9072</v>
      </c>
      <c r="S17" s="54"/>
    </row>
    <row r="18" ht="13.5" spans="1:19">
      <c r="A18" s="54">
        <v>14</v>
      </c>
      <c r="B18" s="55" t="s">
        <v>90</v>
      </c>
      <c r="C18" s="54">
        <v>4</v>
      </c>
      <c r="D18" s="54">
        <v>18076</v>
      </c>
      <c r="E18" s="54">
        <v>9124</v>
      </c>
      <c r="F18" s="54">
        <v>5612</v>
      </c>
      <c r="G18" s="54">
        <v>3340</v>
      </c>
      <c r="H18" s="54">
        <v>13440</v>
      </c>
      <c r="I18" s="54">
        <v>67668</v>
      </c>
      <c r="J18" s="54">
        <v>230352</v>
      </c>
      <c r="K18" s="54">
        <v>4</v>
      </c>
      <c r="L18" s="54">
        <v>25856.64</v>
      </c>
      <c r="M18" s="54">
        <v>4</v>
      </c>
      <c r="N18" s="54">
        <v>11465.28</v>
      </c>
      <c r="O18" s="54">
        <v>4</v>
      </c>
      <c r="P18" s="54">
        <v>1077.36</v>
      </c>
      <c r="Q18" s="54">
        <v>4</v>
      </c>
      <c r="R18" s="54">
        <v>17238</v>
      </c>
      <c r="S18" s="54"/>
    </row>
    <row r="19" ht="13.5" spans="1:19">
      <c r="A19" s="52">
        <v>15</v>
      </c>
      <c r="B19" s="55" t="s">
        <v>91</v>
      </c>
      <c r="C19" s="54">
        <v>4</v>
      </c>
      <c r="D19" s="54">
        <v>14736</v>
      </c>
      <c r="E19" s="54">
        <v>9142</v>
      </c>
      <c r="F19" s="54">
        <v>1132</v>
      </c>
      <c r="G19" s="54">
        <v>4360</v>
      </c>
      <c r="H19" s="54">
        <v>13440</v>
      </c>
      <c r="I19" s="54">
        <v>82704</v>
      </c>
      <c r="J19" s="54">
        <v>230356</v>
      </c>
      <c r="K19" s="54">
        <v>4</v>
      </c>
      <c r="L19" s="54">
        <v>41656.32</v>
      </c>
      <c r="M19" s="54">
        <v>4</v>
      </c>
      <c r="N19" s="54">
        <v>11125.44</v>
      </c>
      <c r="O19" s="54">
        <v>4</v>
      </c>
      <c r="P19" s="54">
        <v>915.12</v>
      </c>
      <c r="Q19" s="54">
        <v>4</v>
      </c>
      <c r="R19" s="54">
        <v>16656</v>
      </c>
      <c r="S19" s="54"/>
    </row>
    <row r="20" ht="13.5" spans="1:19">
      <c r="A20" s="54">
        <v>16</v>
      </c>
      <c r="B20" s="55" t="s">
        <v>92</v>
      </c>
      <c r="C20" s="54">
        <v>2</v>
      </c>
      <c r="D20" s="54">
        <v>8598</v>
      </c>
      <c r="E20" s="54">
        <v>4562</v>
      </c>
      <c r="F20" s="54">
        <v>2746</v>
      </c>
      <c r="G20" s="54">
        <v>1290</v>
      </c>
      <c r="H20" s="54">
        <v>6720</v>
      </c>
      <c r="I20" s="54">
        <v>34392</v>
      </c>
      <c r="J20" s="54">
        <v>109896</v>
      </c>
      <c r="K20" s="54">
        <v>2</v>
      </c>
      <c r="L20" s="54">
        <v>17232</v>
      </c>
      <c r="M20" s="54">
        <v>2</v>
      </c>
      <c r="N20" s="54">
        <v>5511</v>
      </c>
      <c r="O20" s="54">
        <v>2</v>
      </c>
      <c r="P20" s="54">
        <v>454</v>
      </c>
      <c r="Q20" s="54">
        <v>2</v>
      </c>
      <c r="R20" s="54">
        <v>8616</v>
      </c>
      <c r="S20" s="54"/>
    </row>
    <row r="21" ht="13.5" spans="1:19">
      <c r="A21" s="52">
        <v>17</v>
      </c>
      <c r="B21" s="55" t="s">
        <v>93</v>
      </c>
      <c r="C21" s="54">
        <v>3</v>
      </c>
      <c r="D21" s="54">
        <v>13867</v>
      </c>
      <c r="E21" s="54">
        <v>6843</v>
      </c>
      <c r="F21" s="54">
        <v>3754</v>
      </c>
      <c r="G21" s="54">
        <v>3270</v>
      </c>
      <c r="H21" s="54">
        <v>10080</v>
      </c>
      <c r="I21" s="54">
        <v>65548</v>
      </c>
      <c r="J21" s="54">
        <v>183327</v>
      </c>
      <c r="K21" s="54">
        <v>3</v>
      </c>
      <c r="L21" s="54">
        <v>26624</v>
      </c>
      <c r="M21" s="54">
        <v>3</v>
      </c>
      <c r="N21" s="54">
        <v>9985</v>
      </c>
      <c r="O21" s="54">
        <v>3</v>
      </c>
      <c r="P21" s="54">
        <v>832</v>
      </c>
      <c r="Q21" s="54">
        <v>3</v>
      </c>
      <c r="R21" s="54">
        <v>14220</v>
      </c>
      <c r="S21" s="54"/>
    </row>
    <row r="22" ht="13.5" spans="1:19">
      <c r="A22" s="52">
        <v>18</v>
      </c>
      <c r="B22" s="55" t="s">
        <v>94</v>
      </c>
      <c r="C22" s="54">
        <v>2</v>
      </c>
      <c r="D22" s="54">
        <v>8658</v>
      </c>
      <c r="E22" s="54">
        <v>4562</v>
      </c>
      <c r="F22" s="54">
        <v>2806</v>
      </c>
      <c r="G22" s="54">
        <v>1290</v>
      </c>
      <c r="H22" s="54">
        <v>6720</v>
      </c>
      <c r="I22" s="54">
        <v>30303</v>
      </c>
      <c r="J22" s="54">
        <v>115178</v>
      </c>
      <c r="K22" s="54">
        <v>2</v>
      </c>
      <c r="L22" s="54">
        <v>12929</v>
      </c>
      <c r="M22" s="54">
        <v>2</v>
      </c>
      <c r="N22" s="54">
        <v>5804</v>
      </c>
      <c r="O22" s="54">
        <v>2</v>
      </c>
      <c r="P22" s="54">
        <v>478</v>
      </c>
      <c r="Q22" s="54">
        <v>2</v>
      </c>
      <c r="R22" s="54">
        <v>8619</v>
      </c>
      <c r="S22" s="54"/>
    </row>
    <row r="23" ht="13.5" spans="1:19">
      <c r="A23" s="54"/>
      <c r="B23" s="55" t="s">
        <v>95</v>
      </c>
      <c r="C23" s="54">
        <v>5</v>
      </c>
      <c r="D23" s="54">
        <v>21580</v>
      </c>
      <c r="E23" s="54">
        <v>11490</v>
      </c>
      <c r="F23" s="54">
        <v>6865</v>
      </c>
      <c r="G23" s="54">
        <v>3225</v>
      </c>
      <c r="H23" s="54">
        <v>16800</v>
      </c>
      <c r="I23" s="54">
        <v>64740</v>
      </c>
      <c r="J23" s="54">
        <v>287255</v>
      </c>
      <c r="K23" s="54">
        <v>5</v>
      </c>
      <c r="L23" s="54">
        <v>47615</v>
      </c>
      <c r="M23" s="54">
        <v>5</v>
      </c>
      <c r="N23" s="54">
        <v>13173</v>
      </c>
      <c r="O23" s="54">
        <v>5</v>
      </c>
      <c r="P23" s="54">
        <v>1142</v>
      </c>
      <c r="Q23" s="54">
        <v>5</v>
      </c>
      <c r="R23" s="54">
        <v>20712</v>
      </c>
      <c r="S23" s="54"/>
    </row>
    <row r="24" ht="13.5" spans="1:19">
      <c r="A24" s="54"/>
      <c r="B24" s="54" t="s">
        <v>96</v>
      </c>
      <c r="C24" s="54">
        <f t="shared" ref="C24:R24" si="0">SUM(C5:C23)</f>
        <v>52</v>
      </c>
      <c r="D24" s="54">
        <f t="shared" si="0"/>
        <v>228434</v>
      </c>
      <c r="E24" s="54">
        <f t="shared" si="0"/>
        <v>118896</v>
      </c>
      <c r="F24" s="54">
        <f t="shared" si="0"/>
        <v>38431</v>
      </c>
      <c r="G24" s="54">
        <f t="shared" si="0"/>
        <v>72295</v>
      </c>
      <c r="H24" s="54">
        <f t="shared" si="0"/>
        <v>174720</v>
      </c>
      <c r="I24" s="54">
        <f t="shared" si="0"/>
        <v>963466</v>
      </c>
      <c r="J24" s="54">
        <f t="shared" si="0"/>
        <v>3085325</v>
      </c>
      <c r="K24" s="54">
        <f t="shared" si="0"/>
        <v>52</v>
      </c>
      <c r="L24" s="54">
        <f t="shared" si="0"/>
        <v>436452.96</v>
      </c>
      <c r="M24" s="54">
        <f t="shared" si="0"/>
        <v>52</v>
      </c>
      <c r="N24" s="54">
        <f t="shared" si="0"/>
        <v>147766.44</v>
      </c>
      <c r="O24" s="54">
        <f t="shared" si="0"/>
        <v>52</v>
      </c>
      <c r="P24" s="54">
        <f t="shared" si="0"/>
        <v>12254.48</v>
      </c>
      <c r="Q24" s="54">
        <f t="shared" si="0"/>
        <v>52</v>
      </c>
      <c r="R24" s="54">
        <f t="shared" si="0"/>
        <v>224517</v>
      </c>
      <c r="S24" s="54"/>
    </row>
    <row r="25" spans="1:19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</sheetData>
  <mergeCells count="1591">
    <mergeCell ref="A1:S1"/>
    <mergeCell ref="E2:G2"/>
    <mergeCell ref="HV2:IK2"/>
    <mergeCell ref="IL2:IU2"/>
    <mergeCell ref="RR2:SG2"/>
    <mergeCell ref="SH2:SQ2"/>
    <mergeCell ref="ABN2:ACC2"/>
    <mergeCell ref="ACD2:ACM2"/>
    <mergeCell ref="ALJ2:ALY2"/>
    <mergeCell ref="ALZ2:AMI2"/>
    <mergeCell ref="AVF2:AVU2"/>
    <mergeCell ref="AVV2:AWE2"/>
    <mergeCell ref="BFB2:BFQ2"/>
    <mergeCell ref="BFR2:BGA2"/>
    <mergeCell ref="BOX2:BPM2"/>
    <mergeCell ref="BPN2:BPW2"/>
    <mergeCell ref="BYT2:BZI2"/>
    <mergeCell ref="BZJ2:BZS2"/>
    <mergeCell ref="CIP2:CJE2"/>
    <mergeCell ref="CJF2:CJO2"/>
    <mergeCell ref="CSL2:CTA2"/>
    <mergeCell ref="CTB2:CTK2"/>
    <mergeCell ref="DCH2:DCW2"/>
    <mergeCell ref="DCX2:DDG2"/>
    <mergeCell ref="DMD2:DMS2"/>
    <mergeCell ref="DMT2:DNC2"/>
    <mergeCell ref="DVZ2:DWO2"/>
    <mergeCell ref="DWP2:DWY2"/>
    <mergeCell ref="EFV2:EGK2"/>
    <mergeCell ref="EGL2:EGU2"/>
    <mergeCell ref="EPR2:EQG2"/>
    <mergeCell ref="EQH2:EQQ2"/>
    <mergeCell ref="EZN2:FAC2"/>
    <mergeCell ref="FAD2:FAM2"/>
    <mergeCell ref="FJJ2:FJY2"/>
    <mergeCell ref="FJZ2:FKI2"/>
    <mergeCell ref="FTF2:FTU2"/>
    <mergeCell ref="FTV2:FUE2"/>
    <mergeCell ref="GDB2:GDQ2"/>
    <mergeCell ref="GDR2:GEA2"/>
    <mergeCell ref="GMX2:GNM2"/>
    <mergeCell ref="GNN2:GNW2"/>
    <mergeCell ref="GWT2:GXI2"/>
    <mergeCell ref="GXJ2:GXS2"/>
    <mergeCell ref="HGP2:HHE2"/>
    <mergeCell ref="HHF2:HHO2"/>
    <mergeCell ref="HQL2:HRA2"/>
    <mergeCell ref="HRB2:HRK2"/>
    <mergeCell ref="IAH2:IAW2"/>
    <mergeCell ref="IAX2:IBG2"/>
    <mergeCell ref="IKD2:IKS2"/>
    <mergeCell ref="IKT2:ILC2"/>
    <mergeCell ref="ITZ2:IUO2"/>
    <mergeCell ref="IUP2:IUY2"/>
    <mergeCell ref="JDV2:JEK2"/>
    <mergeCell ref="JEL2:JEU2"/>
    <mergeCell ref="JNR2:JOG2"/>
    <mergeCell ref="JOH2:JOQ2"/>
    <mergeCell ref="JXN2:JYC2"/>
    <mergeCell ref="JYD2:JYM2"/>
    <mergeCell ref="KHJ2:KHY2"/>
    <mergeCell ref="KHZ2:KII2"/>
    <mergeCell ref="KRF2:KRU2"/>
    <mergeCell ref="KRV2:KSE2"/>
    <mergeCell ref="LBB2:LBQ2"/>
    <mergeCell ref="LBR2:LCA2"/>
    <mergeCell ref="LKX2:LLM2"/>
    <mergeCell ref="LLN2:LLW2"/>
    <mergeCell ref="LUT2:LVI2"/>
    <mergeCell ref="LVJ2:LVS2"/>
    <mergeCell ref="MEP2:MFE2"/>
    <mergeCell ref="MFF2:MFO2"/>
    <mergeCell ref="MOL2:MPA2"/>
    <mergeCell ref="MPB2:MPK2"/>
    <mergeCell ref="MYH2:MYW2"/>
    <mergeCell ref="MYX2:MZG2"/>
    <mergeCell ref="NID2:NIS2"/>
    <mergeCell ref="NIT2:NJC2"/>
    <mergeCell ref="NRZ2:NSO2"/>
    <mergeCell ref="NSP2:NSY2"/>
    <mergeCell ref="OBV2:OCK2"/>
    <mergeCell ref="OCL2:OCU2"/>
    <mergeCell ref="OLR2:OMG2"/>
    <mergeCell ref="OMH2:OMQ2"/>
    <mergeCell ref="OVN2:OWC2"/>
    <mergeCell ref="OWD2:OWM2"/>
    <mergeCell ref="PFJ2:PFY2"/>
    <mergeCell ref="PFZ2:PGI2"/>
    <mergeCell ref="PPF2:PPU2"/>
    <mergeCell ref="PPV2:PQE2"/>
    <mergeCell ref="PZB2:PZQ2"/>
    <mergeCell ref="PZR2:QAA2"/>
    <mergeCell ref="QIX2:QJM2"/>
    <mergeCell ref="QJN2:QJW2"/>
    <mergeCell ref="QST2:QTI2"/>
    <mergeCell ref="QTJ2:QTS2"/>
    <mergeCell ref="RCP2:RDE2"/>
    <mergeCell ref="RDF2:RDO2"/>
    <mergeCell ref="RML2:RNA2"/>
    <mergeCell ref="RNB2:RNK2"/>
    <mergeCell ref="RWH2:RWW2"/>
    <mergeCell ref="RWX2:RXG2"/>
    <mergeCell ref="SGD2:SGS2"/>
    <mergeCell ref="SGT2:SHC2"/>
    <mergeCell ref="SPZ2:SQO2"/>
    <mergeCell ref="SQP2:SQY2"/>
    <mergeCell ref="SZV2:TAK2"/>
    <mergeCell ref="TAL2:TAU2"/>
    <mergeCell ref="TJR2:TKG2"/>
    <mergeCell ref="TKH2:TKQ2"/>
    <mergeCell ref="TTN2:TUC2"/>
    <mergeCell ref="TUD2:TUM2"/>
    <mergeCell ref="UDJ2:UDY2"/>
    <mergeCell ref="UDZ2:UEI2"/>
    <mergeCell ref="UNF2:UNU2"/>
    <mergeCell ref="UNV2:UOE2"/>
    <mergeCell ref="UXB2:UXQ2"/>
    <mergeCell ref="UXR2:UYA2"/>
    <mergeCell ref="VGX2:VHM2"/>
    <mergeCell ref="VHN2:VHW2"/>
    <mergeCell ref="VQT2:VRI2"/>
    <mergeCell ref="VRJ2:VRS2"/>
    <mergeCell ref="WAP2:WBE2"/>
    <mergeCell ref="WBF2:WBO2"/>
    <mergeCell ref="WKL2:WLA2"/>
    <mergeCell ref="WLB2:WLK2"/>
    <mergeCell ref="WUH2:WUW2"/>
    <mergeCell ref="WUX2:WVG2"/>
    <mergeCell ref="HY3:IA3"/>
    <mergeCell ref="IB3:ID3"/>
    <mergeCell ref="IE3:IH3"/>
    <mergeCell ref="II3:IK3"/>
    <mergeCell ref="IN3:IO3"/>
    <mergeCell ref="IP3:IQ3"/>
    <mergeCell ref="IR3:IS3"/>
    <mergeCell ref="IT3:IU3"/>
    <mergeCell ref="RU3:RW3"/>
    <mergeCell ref="RX3:RZ3"/>
    <mergeCell ref="SA3:SD3"/>
    <mergeCell ref="SE3:SG3"/>
    <mergeCell ref="SJ3:SK3"/>
    <mergeCell ref="SL3:SM3"/>
    <mergeCell ref="SN3:SO3"/>
    <mergeCell ref="SP3:SQ3"/>
    <mergeCell ref="ABQ3:ABS3"/>
    <mergeCell ref="ABT3:ABV3"/>
    <mergeCell ref="ABW3:ABZ3"/>
    <mergeCell ref="ACA3:ACC3"/>
    <mergeCell ref="ACF3:ACG3"/>
    <mergeCell ref="ACH3:ACI3"/>
    <mergeCell ref="ACJ3:ACK3"/>
    <mergeCell ref="ACL3:ACM3"/>
    <mergeCell ref="ALM3:ALO3"/>
    <mergeCell ref="ALP3:ALR3"/>
    <mergeCell ref="ALS3:ALV3"/>
    <mergeCell ref="ALW3:ALY3"/>
    <mergeCell ref="AMB3:AMC3"/>
    <mergeCell ref="AMD3:AME3"/>
    <mergeCell ref="AMF3:AMG3"/>
    <mergeCell ref="AMH3:AMI3"/>
    <mergeCell ref="AVI3:AVK3"/>
    <mergeCell ref="AVL3:AVN3"/>
    <mergeCell ref="AVO3:AVR3"/>
    <mergeCell ref="AVS3:AVU3"/>
    <mergeCell ref="AVX3:AVY3"/>
    <mergeCell ref="AVZ3:AWA3"/>
    <mergeCell ref="AWB3:AWC3"/>
    <mergeCell ref="AWD3:AWE3"/>
    <mergeCell ref="BFE3:BFG3"/>
    <mergeCell ref="BFH3:BFJ3"/>
    <mergeCell ref="BFK3:BFN3"/>
    <mergeCell ref="BFO3:BFQ3"/>
    <mergeCell ref="BFT3:BFU3"/>
    <mergeCell ref="BFV3:BFW3"/>
    <mergeCell ref="BFX3:BFY3"/>
    <mergeCell ref="BFZ3:BGA3"/>
    <mergeCell ref="BPA3:BPC3"/>
    <mergeCell ref="BPD3:BPF3"/>
    <mergeCell ref="BPG3:BPJ3"/>
    <mergeCell ref="BPK3:BPM3"/>
    <mergeCell ref="BPP3:BPQ3"/>
    <mergeCell ref="BPR3:BPS3"/>
    <mergeCell ref="BPT3:BPU3"/>
    <mergeCell ref="BPV3:BPW3"/>
    <mergeCell ref="BYW3:BYY3"/>
    <mergeCell ref="BYZ3:BZB3"/>
    <mergeCell ref="BZC3:BZF3"/>
    <mergeCell ref="BZG3:BZI3"/>
    <mergeCell ref="BZL3:BZM3"/>
    <mergeCell ref="BZN3:BZO3"/>
    <mergeCell ref="BZP3:BZQ3"/>
    <mergeCell ref="BZR3:BZS3"/>
    <mergeCell ref="CIS3:CIU3"/>
    <mergeCell ref="CIV3:CIX3"/>
    <mergeCell ref="CIY3:CJB3"/>
    <mergeCell ref="CJC3:CJE3"/>
    <mergeCell ref="CJH3:CJI3"/>
    <mergeCell ref="CJJ3:CJK3"/>
    <mergeCell ref="CJL3:CJM3"/>
    <mergeCell ref="CJN3:CJO3"/>
    <mergeCell ref="CSO3:CSQ3"/>
    <mergeCell ref="CSR3:CST3"/>
    <mergeCell ref="CSU3:CSX3"/>
    <mergeCell ref="CSY3:CTA3"/>
    <mergeCell ref="CTD3:CTE3"/>
    <mergeCell ref="CTF3:CTG3"/>
    <mergeCell ref="CTH3:CTI3"/>
    <mergeCell ref="CTJ3:CTK3"/>
    <mergeCell ref="DCK3:DCM3"/>
    <mergeCell ref="DCN3:DCP3"/>
    <mergeCell ref="DCQ3:DCT3"/>
    <mergeCell ref="DCU3:DCW3"/>
    <mergeCell ref="DCZ3:DDA3"/>
    <mergeCell ref="DDB3:DDC3"/>
    <mergeCell ref="DDD3:DDE3"/>
    <mergeCell ref="DDF3:DDG3"/>
    <mergeCell ref="DMG3:DMI3"/>
    <mergeCell ref="DMJ3:DML3"/>
    <mergeCell ref="DMM3:DMP3"/>
    <mergeCell ref="DMQ3:DMS3"/>
    <mergeCell ref="DMV3:DMW3"/>
    <mergeCell ref="DMX3:DMY3"/>
    <mergeCell ref="DMZ3:DNA3"/>
    <mergeCell ref="DNB3:DNC3"/>
    <mergeCell ref="DWC3:DWE3"/>
    <mergeCell ref="DWF3:DWH3"/>
    <mergeCell ref="DWI3:DWL3"/>
    <mergeCell ref="DWM3:DWO3"/>
    <mergeCell ref="DWR3:DWS3"/>
    <mergeCell ref="DWT3:DWU3"/>
    <mergeCell ref="DWV3:DWW3"/>
    <mergeCell ref="DWX3:DWY3"/>
    <mergeCell ref="EFY3:EGA3"/>
    <mergeCell ref="EGB3:EGD3"/>
    <mergeCell ref="EGE3:EGH3"/>
    <mergeCell ref="EGI3:EGK3"/>
    <mergeCell ref="EGN3:EGO3"/>
    <mergeCell ref="EGP3:EGQ3"/>
    <mergeCell ref="EGR3:EGS3"/>
    <mergeCell ref="EGT3:EGU3"/>
    <mergeCell ref="EPU3:EPW3"/>
    <mergeCell ref="EPX3:EPZ3"/>
    <mergeCell ref="EQA3:EQD3"/>
    <mergeCell ref="EQE3:EQG3"/>
    <mergeCell ref="EQJ3:EQK3"/>
    <mergeCell ref="EQL3:EQM3"/>
    <mergeCell ref="EQN3:EQO3"/>
    <mergeCell ref="EQP3:EQQ3"/>
    <mergeCell ref="EZQ3:EZS3"/>
    <mergeCell ref="EZT3:EZV3"/>
    <mergeCell ref="EZW3:EZZ3"/>
    <mergeCell ref="FAA3:FAC3"/>
    <mergeCell ref="FAF3:FAG3"/>
    <mergeCell ref="FAH3:FAI3"/>
    <mergeCell ref="FAJ3:FAK3"/>
    <mergeCell ref="FAL3:FAM3"/>
    <mergeCell ref="FJM3:FJO3"/>
    <mergeCell ref="FJP3:FJR3"/>
    <mergeCell ref="FJS3:FJV3"/>
    <mergeCell ref="FJW3:FJY3"/>
    <mergeCell ref="FKB3:FKC3"/>
    <mergeCell ref="FKD3:FKE3"/>
    <mergeCell ref="FKF3:FKG3"/>
    <mergeCell ref="FKH3:FKI3"/>
    <mergeCell ref="FTI3:FTK3"/>
    <mergeCell ref="FTL3:FTN3"/>
    <mergeCell ref="FTO3:FTR3"/>
    <mergeCell ref="FTS3:FTU3"/>
    <mergeCell ref="FTX3:FTY3"/>
    <mergeCell ref="FTZ3:FUA3"/>
    <mergeCell ref="FUB3:FUC3"/>
    <mergeCell ref="FUD3:FUE3"/>
    <mergeCell ref="GDE3:GDG3"/>
    <mergeCell ref="GDH3:GDJ3"/>
    <mergeCell ref="GDK3:GDN3"/>
    <mergeCell ref="GDO3:GDQ3"/>
    <mergeCell ref="GDT3:GDU3"/>
    <mergeCell ref="GDV3:GDW3"/>
    <mergeCell ref="GDX3:GDY3"/>
    <mergeCell ref="GDZ3:GEA3"/>
    <mergeCell ref="GNA3:GNC3"/>
    <mergeCell ref="GND3:GNF3"/>
    <mergeCell ref="GNG3:GNJ3"/>
    <mergeCell ref="GNK3:GNM3"/>
    <mergeCell ref="GNP3:GNQ3"/>
    <mergeCell ref="GNR3:GNS3"/>
    <mergeCell ref="GNT3:GNU3"/>
    <mergeCell ref="GNV3:GNW3"/>
    <mergeCell ref="GWW3:GWY3"/>
    <mergeCell ref="GWZ3:GXB3"/>
    <mergeCell ref="GXC3:GXF3"/>
    <mergeCell ref="GXG3:GXI3"/>
    <mergeCell ref="GXL3:GXM3"/>
    <mergeCell ref="GXN3:GXO3"/>
    <mergeCell ref="GXP3:GXQ3"/>
    <mergeCell ref="GXR3:GXS3"/>
    <mergeCell ref="HGS3:HGU3"/>
    <mergeCell ref="HGV3:HGX3"/>
    <mergeCell ref="HGY3:HHB3"/>
    <mergeCell ref="HHC3:HHE3"/>
    <mergeCell ref="HHH3:HHI3"/>
    <mergeCell ref="HHJ3:HHK3"/>
    <mergeCell ref="HHL3:HHM3"/>
    <mergeCell ref="HHN3:HHO3"/>
    <mergeCell ref="HQO3:HQQ3"/>
    <mergeCell ref="HQR3:HQT3"/>
    <mergeCell ref="HQU3:HQX3"/>
    <mergeCell ref="HQY3:HRA3"/>
    <mergeCell ref="HRD3:HRE3"/>
    <mergeCell ref="HRF3:HRG3"/>
    <mergeCell ref="HRH3:HRI3"/>
    <mergeCell ref="HRJ3:HRK3"/>
    <mergeCell ref="IAK3:IAM3"/>
    <mergeCell ref="IAN3:IAP3"/>
    <mergeCell ref="IAQ3:IAT3"/>
    <mergeCell ref="IAU3:IAW3"/>
    <mergeCell ref="IAZ3:IBA3"/>
    <mergeCell ref="IBB3:IBC3"/>
    <mergeCell ref="IBD3:IBE3"/>
    <mergeCell ref="IBF3:IBG3"/>
    <mergeCell ref="IKG3:IKI3"/>
    <mergeCell ref="IKJ3:IKL3"/>
    <mergeCell ref="IKM3:IKP3"/>
    <mergeCell ref="IKQ3:IKS3"/>
    <mergeCell ref="IKV3:IKW3"/>
    <mergeCell ref="IKX3:IKY3"/>
    <mergeCell ref="IKZ3:ILA3"/>
    <mergeCell ref="ILB3:ILC3"/>
    <mergeCell ref="IUC3:IUE3"/>
    <mergeCell ref="IUF3:IUH3"/>
    <mergeCell ref="IUI3:IUL3"/>
    <mergeCell ref="IUM3:IUO3"/>
    <mergeCell ref="IUR3:IUS3"/>
    <mergeCell ref="IUT3:IUU3"/>
    <mergeCell ref="IUV3:IUW3"/>
    <mergeCell ref="IUX3:IUY3"/>
    <mergeCell ref="JDY3:JEA3"/>
    <mergeCell ref="JEB3:JED3"/>
    <mergeCell ref="JEE3:JEH3"/>
    <mergeCell ref="JEI3:JEK3"/>
    <mergeCell ref="JEN3:JEO3"/>
    <mergeCell ref="JEP3:JEQ3"/>
    <mergeCell ref="JER3:JES3"/>
    <mergeCell ref="JET3:JEU3"/>
    <mergeCell ref="JNU3:JNW3"/>
    <mergeCell ref="JNX3:JNZ3"/>
    <mergeCell ref="JOA3:JOD3"/>
    <mergeCell ref="JOE3:JOG3"/>
    <mergeCell ref="JOJ3:JOK3"/>
    <mergeCell ref="JOL3:JOM3"/>
    <mergeCell ref="JON3:JOO3"/>
    <mergeCell ref="JOP3:JOQ3"/>
    <mergeCell ref="JXQ3:JXS3"/>
    <mergeCell ref="JXT3:JXV3"/>
    <mergeCell ref="JXW3:JXZ3"/>
    <mergeCell ref="JYA3:JYC3"/>
    <mergeCell ref="JYF3:JYG3"/>
    <mergeCell ref="JYH3:JYI3"/>
    <mergeCell ref="JYJ3:JYK3"/>
    <mergeCell ref="JYL3:JYM3"/>
    <mergeCell ref="KHM3:KHO3"/>
    <mergeCell ref="KHP3:KHR3"/>
    <mergeCell ref="KHS3:KHV3"/>
    <mergeCell ref="KHW3:KHY3"/>
    <mergeCell ref="KIB3:KIC3"/>
    <mergeCell ref="KID3:KIE3"/>
    <mergeCell ref="KIF3:KIG3"/>
    <mergeCell ref="KIH3:KII3"/>
    <mergeCell ref="KRI3:KRK3"/>
    <mergeCell ref="KRL3:KRN3"/>
    <mergeCell ref="KRO3:KRR3"/>
    <mergeCell ref="KRS3:KRU3"/>
    <mergeCell ref="KRX3:KRY3"/>
    <mergeCell ref="KRZ3:KSA3"/>
    <mergeCell ref="KSB3:KSC3"/>
    <mergeCell ref="KSD3:KSE3"/>
    <mergeCell ref="LBE3:LBG3"/>
    <mergeCell ref="LBH3:LBJ3"/>
    <mergeCell ref="LBK3:LBN3"/>
    <mergeCell ref="LBO3:LBQ3"/>
    <mergeCell ref="LBT3:LBU3"/>
    <mergeCell ref="LBV3:LBW3"/>
    <mergeCell ref="LBX3:LBY3"/>
    <mergeCell ref="LBZ3:LCA3"/>
    <mergeCell ref="LLA3:LLC3"/>
    <mergeCell ref="LLD3:LLF3"/>
    <mergeCell ref="LLG3:LLJ3"/>
    <mergeCell ref="LLK3:LLM3"/>
    <mergeCell ref="LLP3:LLQ3"/>
    <mergeCell ref="LLR3:LLS3"/>
    <mergeCell ref="LLT3:LLU3"/>
    <mergeCell ref="LLV3:LLW3"/>
    <mergeCell ref="LUW3:LUY3"/>
    <mergeCell ref="LUZ3:LVB3"/>
    <mergeCell ref="LVC3:LVF3"/>
    <mergeCell ref="LVG3:LVI3"/>
    <mergeCell ref="LVL3:LVM3"/>
    <mergeCell ref="LVN3:LVO3"/>
    <mergeCell ref="LVP3:LVQ3"/>
    <mergeCell ref="LVR3:LVS3"/>
    <mergeCell ref="MES3:MEU3"/>
    <mergeCell ref="MEV3:MEX3"/>
    <mergeCell ref="MEY3:MFB3"/>
    <mergeCell ref="MFC3:MFE3"/>
    <mergeCell ref="MFH3:MFI3"/>
    <mergeCell ref="MFJ3:MFK3"/>
    <mergeCell ref="MFL3:MFM3"/>
    <mergeCell ref="MFN3:MFO3"/>
    <mergeCell ref="MOO3:MOQ3"/>
    <mergeCell ref="MOR3:MOT3"/>
    <mergeCell ref="MOU3:MOX3"/>
    <mergeCell ref="MOY3:MPA3"/>
    <mergeCell ref="MPD3:MPE3"/>
    <mergeCell ref="MPF3:MPG3"/>
    <mergeCell ref="MPH3:MPI3"/>
    <mergeCell ref="MPJ3:MPK3"/>
    <mergeCell ref="MYK3:MYM3"/>
    <mergeCell ref="MYN3:MYP3"/>
    <mergeCell ref="MYQ3:MYT3"/>
    <mergeCell ref="MYU3:MYW3"/>
    <mergeCell ref="MYZ3:MZA3"/>
    <mergeCell ref="MZB3:MZC3"/>
    <mergeCell ref="MZD3:MZE3"/>
    <mergeCell ref="MZF3:MZG3"/>
    <mergeCell ref="NIG3:NII3"/>
    <mergeCell ref="NIJ3:NIL3"/>
    <mergeCell ref="NIM3:NIP3"/>
    <mergeCell ref="NIQ3:NIS3"/>
    <mergeCell ref="NIV3:NIW3"/>
    <mergeCell ref="NIX3:NIY3"/>
    <mergeCell ref="NIZ3:NJA3"/>
    <mergeCell ref="NJB3:NJC3"/>
    <mergeCell ref="NSC3:NSE3"/>
    <mergeCell ref="NSF3:NSH3"/>
    <mergeCell ref="NSI3:NSL3"/>
    <mergeCell ref="NSM3:NSO3"/>
    <mergeCell ref="NSR3:NSS3"/>
    <mergeCell ref="NST3:NSU3"/>
    <mergeCell ref="NSV3:NSW3"/>
    <mergeCell ref="NSX3:NSY3"/>
    <mergeCell ref="OBY3:OCA3"/>
    <mergeCell ref="OCB3:OCD3"/>
    <mergeCell ref="OCE3:OCH3"/>
    <mergeCell ref="OCI3:OCK3"/>
    <mergeCell ref="OCN3:OCO3"/>
    <mergeCell ref="OCP3:OCQ3"/>
    <mergeCell ref="OCR3:OCS3"/>
    <mergeCell ref="OCT3:OCU3"/>
    <mergeCell ref="OLU3:OLW3"/>
    <mergeCell ref="OLX3:OLZ3"/>
    <mergeCell ref="OMA3:OMD3"/>
    <mergeCell ref="OME3:OMG3"/>
    <mergeCell ref="OMJ3:OMK3"/>
    <mergeCell ref="OML3:OMM3"/>
    <mergeCell ref="OMN3:OMO3"/>
    <mergeCell ref="OMP3:OMQ3"/>
    <mergeCell ref="OVQ3:OVS3"/>
    <mergeCell ref="OVT3:OVV3"/>
    <mergeCell ref="OVW3:OVZ3"/>
    <mergeCell ref="OWA3:OWC3"/>
    <mergeCell ref="OWF3:OWG3"/>
    <mergeCell ref="OWH3:OWI3"/>
    <mergeCell ref="OWJ3:OWK3"/>
    <mergeCell ref="OWL3:OWM3"/>
    <mergeCell ref="PFM3:PFO3"/>
    <mergeCell ref="PFP3:PFR3"/>
    <mergeCell ref="PFS3:PFV3"/>
    <mergeCell ref="PFW3:PFY3"/>
    <mergeCell ref="PGB3:PGC3"/>
    <mergeCell ref="PGD3:PGE3"/>
    <mergeCell ref="PGF3:PGG3"/>
    <mergeCell ref="PGH3:PGI3"/>
    <mergeCell ref="PPI3:PPK3"/>
    <mergeCell ref="PPL3:PPN3"/>
    <mergeCell ref="PPO3:PPR3"/>
    <mergeCell ref="PPS3:PPU3"/>
    <mergeCell ref="PPX3:PPY3"/>
    <mergeCell ref="PPZ3:PQA3"/>
    <mergeCell ref="PQB3:PQC3"/>
    <mergeCell ref="PQD3:PQE3"/>
    <mergeCell ref="PZE3:PZG3"/>
    <mergeCell ref="PZH3:PZJ3"/>
    <mergeCell ref="PZK3:PZN3"/>
    <mergeCell ref="PZO3:PZQ3"/>
    <mergeCell ref="PZT3:PZU3"/>
    <mergeCell ref="PZV3:PZW3"/>
    <mergeCell ref="PZX3:PZY3"/>
    <mergeCell ref="PZZ3:QAA3"/>
    <mergeCell ref="QJA3:QJC3"/>
    <mergeCell ref="QJD3:QJF3"/>
    <mergeCell ref="QJG3:QJJ3"/>
    <mergeCell ref="QJK3:QJM3"/>
    <mergeCell ref="QJP3:QJQ3"/>
    <mergeCell ref="QJR3:QJS3"/>
    <mergeCell ref="QJT3:QJU3"/>
    <mergeCell ref="QJV3:QJW3"/>
    <mergeCell ref="QSW3:QSY3"/>
    <mergeCell ref="QSZ3:QTB3"/>
    <mergeCell ref="QTC3:QTF3"/>
    <mergeCell ref="QTG3:QTI3"/>
    <mergeCell ref="QTL3:QTM3"/>
    <mergeCell ref="QTN3:QTO3"/>
    <mergeCell ref="QTP3:QTQ3"/>
    <mergeCell ref="QTR3:QTS3"/>
    <mergeCell ref="RCS3:RCU3"/>
    <mergeCell ref="RCV3:RCX3"/>
    <mergeCell ref="RCY3:RDB3"/>
    <mergeCell ref="RDC3:RDE3"/>
    <mergeCell ref="RDH3:RDI3"/>
    <mergeCell ref="RDJ3:RDK3"/>
    <mergeCell ref="RDL3:RDM3"/>
    <mergeCell ref="RDN3:RDO3"/>
    <mergeCell ref="RMO3:RMQ3"/>
    <mergeCell ref="RMR3:RMT3"/>
    <mergeCell ref="RMU3:RMX3"/>
    <mergeCell ref="RMY3:RNA3"/>
    <mergeCell ref="RND3:RNE3"/>
    <mergeCell ref="RNF3:RNG3"/>
    <mergeCell ref="RNH3:RNI3"/>
    <mergeCell ref="RNJ3:RNK3"/>
    <mergeCell ref="RWK3:RWM3"/>
    <mergeCell ref="RWN3:RWP3"/>
    <mergeCell ref="RWQ3:RWT3"/>
    <mergeCell ref="RWU3:RWW3"/>
    <mergeCell ref="RWZ3:RXA3"/>
    <mergeCell ref="RXB3:RXC3"/>
    <mergeCell ref="RXD3:RXE3"/>
    <mergeCell ref="RXF3:RXG3"/>
    <mergeCell ref="SGG3:SGI3"/>
    <mergeCell ref="SGJ3:SGL3"/>
    <mergeCell ref="SGM3:SGP3"/>
    <mergeCell ref="SGQ3:SGS3"/>
    <mergeCell ref="SGV3:SGW3"/>
    <mergeCell ref="SGX3:SGY3"/>
    <mergeCell ref="SGZ3:SHA3"/>
    <mergeCell ref="SHB3:SHC3"/>
    <mergeCell ref="SQC3:SQE3"/>
    <mergeCell ref="SQF3:SQH3"/>
    <mergeCell ref="SQI3:SQL3"/>
    <mergeCell ref="SQM3:SQO3"/>
    <mergeCell ref="SQR3:SQS3"/>
    <mergeCell ref="SQT3:SQU3"/>
    <mergeCell ref="SQV3:SQW3"/>
    <mergeCell ref="SQX3:SQY3"/>
    <mergeCell ref="SZY3:TAA3"/>
    <mergeCell ref="TAB3:TAD3"/>
    <mergeCell ref="TAE3:TAH3"/>
    <mergeCell ref="TAI3:TAK3"/>
    <mergeCell ref="TAN3:TAO3"/>
    <mergeCell ref="TAP3:TAQ3"/>
    <mergeCell ref="TAR3:TAS3"/>
    <mergeCell ref="TAT3:TAU3"/>
    <mergeCell ref="TJU3:TJW3"/>
    <mergeCell ref="TJX3:TJZ3"/>
    <mergeCell ref="TKA3:TKD3"/>
    <mergeCell ref="TKE3:TKG3"/>
    <mergeCell ref="TKJ3:TKK3"/>
    <mergeCell ref="TKL3:TKM3"/>
    <mergeCell ref="TKN3:TKO3"/>
    <mergeCell ref="TKP3:TKQ3"/>
    <mergeCell ref="TTQ3:TTS3"/>
    <mergeCell ref="TTT3:TTV3"/>
    <mergeCell ref="TTW3:TTZ3"/>
    <mergeCell ref="TUA3:TUC3"/>
    <mergeCell ref="TUF3:TUG3"/>
    <mergeCell ref="TUH3:TUI3"/>
    <mergeCell ref="TUJ3:TUK3"/>
    <mergeCell ref="TUL3:TUM3"/>
    <mergeCell ref="UDM3:UDO3"/>
    <mergeCell ref="UDP3:UDR3"/>
    <mergeCell ref="UDS3:UDV3"/>
    <mergeCell ref="UDW3:UDY3"/>
    <mergeCell ref="UEB3:UEC3"/>
    <mergeCell ref="UED3:UEE3"/>
    <mergeCell ref="UEF3:UEG3"/>
    <mergeCell ref="UEH3:UEI3"/>
    <mergeCell ref="UNI3:UNK3"/>
    <mergeCell ref="UNL3:UNN3"/>
    <mergeCell ref="UNO3:UNR3"/>
    <mergeCell ref="UNS3:UNU3"/>
    <mergeCell ref="UNX3:UNY3"/>
    <mergeCell ref="UNZ3:UOA3"/>
    <mergeCell ref="UOB3:UOC3"/>
    <mergeCell ref="UOD3:UOE3"/>
    <mergeCell ref="UXE3:UXG3"/>
    <mergeCell ref="UXH3:UXJ3"/>
    <mergeCell ref="UXK3:UXN3"/>
    <mergeCell ref="UXO3:UXQ3"/>
    <mergeCell ref="UXT3:UXU3"/>
    <mergeCell ref="UXV3:UXW3"/>
    <mergeCell ref="UXX3:UXY3"/>
    <mergeCell ref="UXZ3:UYA3"/>
    <mergeCell ref="VHA3:VHC3"/>
    <mergeCell ref="VHD3:VHF3"/>
    <mergeCell ref="VHG3:VHJ3"/>
    <mergeCell ref="VHK3:VHM3"/>
    <mergeCell ref="VHP3:VHQ3"/>
    <mergeCell ref="VHR3:VHS3"/>
    <mergeCell ref="VHT3:VHU3"/>
    <mergeCell ref="VHV3:VHW3"/>
    <mergeCell ref="VQW3:VQY3"/>
    <mergeCell ref="VQZ3:VRB3"/>
    <mergeCell ref="VRC3:VRF3"/>
    <mergeCell ref="VRG3:VRI3"/>
    <mergeCell ref="VRL3:VRM3"/>
    <mergeCell ref="VRN3:VRO3"/>
    <mergeCell ref="VRP3:VRQ3"/>
    <mergeCell ref="VRR3:VRS3"/>
    <mergeCell ref="WAS3:WAU3"/>
    <mergeCell ref="WAV3:WAX3"/>
    <mergeCell ref="WAY3:WBB3"/>
    <mergeCell ref="WBC3:WBE3"/>
    <mergeCell ref="WBH3:WBI3"/>
    <mergeCell ref="WBJ3:WBK3"/>
    <mergeCell ref="WBL3:WBM3"/>
    <mergeCell ref="WBN3:WBO3"/>
    <mergeCell ref="WKO3:WKQ3"/>
    <mergeCell ref="WKR3:WKT3"/>
    <mergeCell ref="WKU3:WKX3"/>
    <mergeCell ref="WKY3:WLA3"/>
    <mergeCell ref="WLD3:WLE3"/>
    <mergeCell ref="WLF3:WLG3"/>
    <mergeCell ref="WLH3:WLI3"/>
    <mergeCell ref="WLJ3:WLK3"/>
    <mergeCell ref="WUK3:WUM3"/>
    <mergeCell ref="WUN3:WUP3"/>
    <mergeCell ref="WUQ3:WUT3"/>
    <mergeCell ref="WUU3:WUW3"/>
    <mergeCell ref="WUZ3:WVA3"/>
    <mergeCell ref="WVB3:WVC3"/>
    <mergeCell ref="WVD3:WVE3"/>
    <mergeCell ref="WVF3:WVG3"/>
    <mergeCell ref="A2:A4"/>
    <mergeCell ref="B2:B4"/>
    <mergeCell ref="E3:E4"/>
    <mergeCell ref="F3:F4"/>
    <mergeCell ref="G3:G4"/>
    <mergeCell ref="H2:H4"/>
    <mergeCell ref="I2:I4"/>
    <mergeCell ref="J2:J4"/>
    <mergeCell ref="S2:S4"/>
    <mergeCell ref="HR2:HR4"/>
    <mergeCell ref="HS2:HS4"/>
    <mergeCell ref="HV3:HV4"/>
    <mergeCell ref="HW3:HW4"/>
    <mergeCell ref="HX3:HX4"/>
    <mergeCell ref="IL3:IL4"/>
    <mergeCell ref="IM3:IM4"/>
    <mergeCell ref="JB2:JB4"/>
    <mergeCell ref="JC2:JC4"/>
    <mergeCell ref="JD2:JD4"/>
    <mergeCell ref="JE2:JE4"/>
    <mergeCell ref="RN2:RN4"/>
    <mergeCell ref="RO2:RO4"/>
    <mergeCell ref="RR3:RR4"/>
    <mergeCell ref="RS3:RS4"/>
    <mergeCell ref="RT3:RT4"/>
    <mergeCell ref="SH3:SH4"/>
    <mergeCell ref="SI3:SI4"/>
    <mergeCell ref="SX2:SX4"/>
    <mergeCell ref="SY2:SY4"/>
    <mergeCell ref="SZ2:SZ4"/>
    <mergeCell ref="TA2:TA4"/>
    <mergeCell ref="ABJ2:ABJ4"/>
    <mergeCell ref="ABK2:ABK4"/>
    <mergeCell ref="ABN3:ABN4"/>
    <mergeCell ref="ABO3:ABO4"/>
    <mergeCell ref="ABP3:ABP4"/>
    <mergeCell ref="ACD3:ACD4"/>
    <mergeCell ref="ACE3:ACE4"/>
    <mergeCell ref="ACT2:ACT4"/>
    <mergeCell ref="ACU2:ACU4"/>
    <mergeCell ref="ACV2:ACV4"/>
    <mergeCell ref="ACW2:ACW4"/>
    <mergeCell ref="ALF2:ALF4"/>
    <mergeCell ref="ALG2:ALG4"/>
    <mergeCell ref="ALJ3:ALJ4"/>
    <mergeCell ref="ALK3:ALK4"/>
    <mergeCell ref="ALL3:ALL4"/>
    <mergeCell ref="ALZ3:ALZ4"/>
    <mergeCell ref="AMA3:AMA4"/>
    <mergeCell ref="AMP2:AMP4"/>
    <mergeCell ref="AMQ2:AMQ4"/>
    <mergeCell ref="AMR2:AMR4"/>
    <mergeCell ref="AMS2:AMS4"/>
    <mergeCell ref="AVB2:AVB4"/>
    <mergeCell ref="AVC2:AVC4"/>
    <mergeCell ref="AVF3:AVF4"/>
    <mergeCell ref="AVG3:AVG4"/>
    <mergeCell ref="AVH3:AVH4"/>
    <mergeCell ref="AVV3:AVV4"/>
    <mergeCell ref="AVW3:AVW4"/>
    <mergeCell ref="AWL2:AWL4"/>
    <mergeCell ref="AWM2:AWM4"/>
    <mergeCell ref="AWN2:AWN4"/>
    <mergeCell ref="AWO2:AWO4"/>
    <mergeCell ref="BEX2:BEX4"/>
    <mergeCell ref="BEY2:BEY4"/>
    <mergeCell ref="BFB3:BFB4"/>
    <mergeCell ref="BFC3:BFC4"/>
    <mergeCell ref="BFD3:BFD4"/>
    <mergeCell ref="BFR3:BFR4"/>
    <mergeCell ref="BFS3:BFS4"/>
    <mergeCell ref="BGH2:BGH4"/>
    <mergeCell ref="BGI2:BGI4"/>
    <mergeCell ref="BGJ2:BGJ4"/>
    <mergeCell ref="BGK2:BGK4"/>
    <mergeCell ref="BOT2:BOT4"/>
    <mergeCell ref="BOU2:BOU4"/>
    <mergeCell ref="BOX3:BOX4"/>
    <mergeCell ref="BOY3:BOY4"/>
    <mergeCell ref="BOZ3:BOZ4"/>
    <mergeCell ref="BPN3:BPN4"/>
    <mergeCell ref="BPO3:BPO4"/>
    <mergeCell ref="BQD2:BQD4"/>
    <mergeCell ref="BQE2:BQE4"/>
    <mergeCell ref="BQF2:BQF4"/>
    <mergeCell ref="BQG2:BQG4"/>
    <mergeCell ref="BYP2:BYP4"/>
    <mergeCell ref="BYQ2:BYQ4"/>
    <mergeCell ref="BYT3:BYT4"/>
    <mergeCell ref="BYU3:BYU4"/>
    <mergeCell ref="BYV3:BYV4"/>
    <mergeCell ref="BZJ3:BZJ4"/>
    <mergeCell ref="BZK3:BZK4"/>
    <mergeCell ref="BZZ2:BZZ4"/>
    <mergeCell ref="CAA2:CAA4"/>
    <mergeCell ref="CAB2:CAB4"/>
    <mergeCell ref="CAC2:CAC4"/>
    <mergeCell ref="CIL2:CIL4"/>
    <mergeCell ref="CIM2:CIM4"/>
    <mergeCell ref="CIP3:CIP4"/>
    <mergeCell ref="CIQ3:CIQ4"/>
    <mergeCell ref="CIR3:CIR4"/>
    <mergeCell ref="CJF3:CJF4"/>
    <mergeCell ref="CJG3:CJG4"/>
    <mergeCell ref="CJV2:CJV4"/>
    <mergeCell ref="CJW2:CJW4"/>
    <mergeCell ref="CJX2:CJX4"/>
    <mergeCell ref="CJY2:CJY4"/>
    <mergeCell ref="CSH2:CSH4"/>
    <mergeCell ref="CSI2:CSI4"/>
    <mergeCell ref="CSL3:CSL4"/>
    <mergeCell ref="CSM3:CSM4"/>
    <mergeCell ref="CSN3:CSN4"/>
    <mergeCell ref="CTB3:CTB4"/>
    <mergeCell ref="CTC3:CTC4"/>
    <mergeCell ref="CTR2:CTR4"/>
    <mergeCell ref="CTS2:CTS4"/>
    <mergeCell ref="CTT2:CTT4"/>
    <mergeCell ref="CTU2:CTU4"/>
    <mergeCell ref="DCD2:DCD4"/>
    <mergeCell ref="DCE2:DCE4"/>
    <mergeCell ref="DCH3:DCH4"/>
    <mergeCell ref="DCI3:DCI4"/>
    <mergeCell ref="DCJ3:DCJ4"/>
    <mergeCell ref="DCX3:DCX4"/>
    <mergeCell ref="DCY3:DCY4"/>
    <mergeCell ref="DDN2:DDN4"/>
    <mergeCell ref="DDO2:DDO4"/>
    <mergeCell ref="DDP2:DDP4"/>
    <mergeCell ref="DDQ2:DDQ4"/>
    <mergeCell ref="DLZ2:DLZ4"/>
    <mergeCell ref="DMA2:DMA4"/>
    <mergeCell ref="DMD3:DMD4"/>
    <mergeCell ref="DME3:DME4"/>
    <mergeCell ref="DMF3:DMF4"/>
    <mergeCell ref="DMT3:DMT4"/>
    <mergeCell ref="DMU3:DMU4"/>
    <mergeCell ref="DNJ2:DNJ4"/>
    <mergeCell ref="DNK2:DNK4"/>
    <mergeCell ref="DNL2:DNL4"/>
    <mergeCell ref="DNM2:DNM4"/>
    <mergeCell ref="DVV2:DVV4"/>
    <mergeCell ref="DVW2:DVW4"/>
    <mergeCell ref="DVZ3:DVZ4"/>
    <mergeCell ref="DWA3:DWA4"/>
    <mergeCell ref="DWB3:DWB4"/>
    <mergeCell ref="DWP3:DWP4"/>
    <mergeCell ref="DWQ3:DWQ4"/>
    <mergeCell ref="DXF2:DXF4"/>
    <mergeCell ref="DXG2:DXG4"/>
    <mergeCell ref="DXH2:DXH4"/>
    <mergeCell ref="DXI2:DXI4"/>
    <mergeCell ref="EFR2:EFR4"/>
    <mergeCell ref="EFS2:EFS4"/>
    <mergeCell ref="EFV3:EFV4"/>
    <mergeCell ref="EFW3:EFW4"/>
    <mergeCell ref="EFX3:EFX4"/>
    <mergeCell ref="EGL3:EGL4"/>
    <mergeCell ref="EGM3:EGM4"/>
    <mergeCell ref="EHB2:EHB4"/>
    <mergeCell ref="EHC2:EHC4"/>
    <mergeCell ref="EHD2:EHD4"/>
    <mergeCell ref="EHE2:EHE4"/>
    <mergeCell ref="EPN2:EPN4"/>
    <mergeCell ref="EPO2:EPO4"/>
    <mergeCell ref="EPR3:EPR4"/>
    <mergeCell ref="EPS3:EPS4"/>
    <mergeCell ref="EPT3:EPT4"/>
    <mergeCell ref="EQH3:EQH4"/>
    <mergeCell ref="EQI3:EQI4"/>
    <mergeCell ref="EQX2:EQX4"/>
    <mergeCell ref="EQY2:EQY4"/>
    <mergeCell ref="EQZ2:EQZ4"/>
    <mergeCell ref="ERA2:ERA4"/>
    <mergeCell ref="EZJ2:EZJ4"/>
    <mergeCell ref="EZK2:EZK4"/>
    <mergeCell ref="EZN3:EZN4"/>
    <mergeCell ref="EZO3:EZO4"/>
    <mergeCell ref="EZP3:EZP4"/>
    <mergeCell ref="FAD3:FAD4"/>
    <mergeCell ref="FAE3:FAE4"/>
    <mergeCell ref="FAT2:FAT4"/>
    <mergeCell ref="FAU2:FAU4"/>
    <mergeCell ref="FAV2:FAV4"/>
    <mergeCell ref="FAW2:FAW4"/>
    <mergeCell ref="FJF2:FJF4"/>
    <mergeCell ref="FJG2:FJG4"/>
    <mergeCell ref="FJJ3:FJJ4"/>
    <mergeCell ref="FJK3:FJK4"/>
    <mergeCell ref="FJL3:FJL4"/>
    <mergeCell ref="FJZ3:FJZ4"/>
    <mergeCell ref="FKA3:FKA4"/>
    <mergeCell ref="FKP2:FKP4"/>
    <mergeCell ref="FKQ2:FKQ4"/>
    <mergeCell ref="FKR2:FKR4"/>
    <mergeCell ref="FKS2:FKS4"/>
    <mergeCell ref="FTB2:FTB4"/>
    <mergeCell ref="FTC2:FTC4"/>
    <mergeCell ref="FTF3:FTF4"/>
    <mergeCell ref="FTG3:FTG4"/>
    <mergeCell ref="FTH3:FTH4"/>
    <mergeCell ref="FTV3:FTV4"/>
    <mergeCell ref="FTW3:FTW4"/>
    <mergeCell ref="FUL2:FUL4"/>
    <mergeCell ref="FUM2:FUM4"/>
    <mergeCell ref="FUN2:FUN4"/>
    <mergeCell ref="FUO2:FUO4"/>
    <mergeCell ref="GCX2:GCX4"/>
    <mergeCell ref="GCY2:GCY4"/>
    <mergeCell ref="GDB3:GDB4"/>
    <mergeCell ref="GDC3:GDC4"/>
    <mergeCell ref="GDD3:GDD4"/>
    <mergeCell ref="GDR3:GDR4"/>
    <mergeCell ref="GDS3:GDS4"/>
    <mergeCell ref="GEH2:GEH4"/>
    <mergeCell ref="GEI2:GEI4"/>
    <mergeCell ref="GEJ2:GEJ4"/>
    <mergeCell ref="GEK2:GEK4"/>
    <mergeCell ref="GMT2:GMT4"/>
    <mergeCell ref="GMU2:GMU4"/>
    <mergeCell ref="GMX3:GMX4"/>
    <mergeCell ref="GMY3:GMY4"/>
    <mergeCell ref="GMZ3:GMZ4"/>
    <mergeCell ref="GNN3:GNN4"/>
    <mergeCell ref="GNO3:GNO4"/>
    <mergeCell ref="GOD2:GOD4"/>
    <mergeCell ref="GOE2:GOE4"/>
    <mergeCell ref="GOF2:GOF4"/>
    <mergeCell ref="GOG2:GOG4"/>
    <mergeCell ref="GWP2:GWP4"/>
    <mergeCell ref="GWQ2:GWQ4"/>
    <mergeCell ref="GWT3:GWT4"/>
    <mergeCell ref="GWU3:GWU4"/>
    <mergeCell ref="GWV3:GWV4"/>
    <mergeCell ref="GXJ3:GXJ4"/>
    <mergeCell ref="GXK3:GXK4"/>
    <mergeCell ref="GXZ2:GXZ4"/>
    <mergeCell ref="GYA2:GYA4"/>
    <mergeCell ref="GYB2:GYB4"/>
    <mergeCell ref="GYC2:GYC4"/>
    <mergeCell ref="HGL2:HGL4"/>
    <mergeCell ref="HGM2:HGM4"/>
    <mergeCell ref="HGP3:HGP4"/>
    <mergeCell ref="HGQ3:HGQ4"/>
    <mergeCell ref="HGR3:HGR4"/>
    <mergeCell ref="HHF3:HHF4"/>
    <mergeCell ref="HHG3:HHG4"/>
    <mergeCell ref="HHV2:HHV4"/>
    <mergeCell ref="HHW2:HHW4"/>
    <mergeCell ref="HHX2:HHX4"/>
    <mergeCell ref="HHY2:HHY4"/>
    <mergeCell ref="HQH2:HQH4"/>
    <mergeCell ref="HQI2:HQI4"/>
    <mergeCell ref="HQL3:HQL4"/>
    <mergeCell ref="HQM3:HQM4"/>
    <mergeCell ref="HQN3:HQN4"/>
    <mergeCell ref="HRB3:HRB4"/>
    <mergeCell ref="HRC3:HRC4"/>
    <mergeCell ref="HRR2:HRR4"/>
    <mergeCell ref="HRS2:HRS4"/>
    <mergeCell ref="HRT2:HRT4"/>
    <mergeCell ref="HRU2:HRU4"/>
    <mergeCell ref="IAD2:IAD4"/>
    <mergeCell ref="IAE2:IAE4"/>
    <mergeCell ref="IAH3:IAH4"/>
    <mergeCell ref="IAI3:IAI4"/>
    <mergeCell ref="IAJ3:IAJ4"/>
    <mergeCell ref="IAX3:IAX4"/>
    <mergeCell ref="IAY3:IAY4"/>
    <mergeCell ref="IBN2:IBN4"/>
    <mergeCell ref="IBO2:IBO4"/>
    <mergeCell ref="IBP2:IBP4"/>
    <mergeCell ref="IBQ2:IBQ4"/>
    <mergeCell ref="IJZ2:IJZ4"/>
    <mergeCell ref="IKA2:IKA4"/>
    <mergeCell ref="IKD3:IKD4"/>
    <mergeCell ref="IKE3:IKE4"/>
    <mergeCell ref="IKF3:IKF4"/>
    <mergeCell ref="IKT3:IKT4"/>
    <mergeCell ref="IKU3:IKU4"/>
    <mergeCell ref="ILJ2:ILJ4"/>
    <mergeCell ref="ILK2:ILK4"/>
    <mergeCell ref="ILL2:ILL4"/>
    <mergeCell ref="ILM2:ILM4"/>
    <mergeCell ref="ITV2:ITV4"/>
    <mergeCell ref="ITW2:ITW4"/>
    <mergeCell ref="ITZ3:ITZ4"/>
    <mergeCell ref="IUA3:IUA4"/>
    <mergeCell ref="IUB3:IUB4"/>
    <mergeCell ref="IUP3:IUP4"/>
    <mergeCell ref="IUQ3:IUQ4"/>
    <mergeCell ref="IVF2:IVF4"/>
    <mergeCell ref="IVG2:IVG4"/>
    <mergeCell ref="IVH2:IVH4"/>
    <mergeCell ref="IVI2:IVI4"/>
    <mergeCell ref="JDR2:JDR4"/>
    <mergeCell ref="JDS2:JDS4"/>
    <mergeCell ref="JDV3:JDV4"/>
    <mergeCell ref="JDW3:JDW4"/>
    <mergeCell ref="JDX3:JDX4"/>
    <mergeCell ref="JEL3:JEL4"/>
    <mergeCell ref="JEM3:JEM4"/>
    <mergeCell ref="JFB2:JFB4"/>
    <mergeCell ref="JFC2:JFC4"/>
    <mergeCell ref="JFD2:JFD4"/>
    <mergeCell ref="JFE2:JFE4"/>
    <mergeCell ref="JNN2:JNN4"/>
    <mergeCell ref="JNO2:JNO4"/>
    <mergeCell ref="JNR3:JNR4"/>
    <mergeCell ref="JNS3:JNS4"/>
    <mergeCell ref="JNT3:JNT4"/>
    <mergeCell ref="JOH3:JOH4"/>
    <mergeCell ref="JOI3:JOI4"/>
    <mergeCell ref="JOX2:JOX4"/>
    <mergeCell ref="JOY2:JOY4"/>
    <mergeCell ref="JOZ2:JOZ4"/>
    <mergeCell ref="JPA2:JPA4"/>
    <mergeCell ref="JXJ2:JXJ4"/>
    <mergeCell ref="JXK2:JXK4"/>
    <mergeCell ref="JXN3:JXN4"/>
    <mergeCell ref="JXO3:JXO4"/>
    <mergeCell ref="JXP3:JXP4"/>
    <mergeCell ref="JYD3:JYD4"/>
    <mergeCell ref="JYE3:JYE4"/>
    <mergeCell ref="JYT2:JYT4"/>
    <mergeCell ref="JYU2:JYU4"/>
    <mergeCell ref="JYV2:JYV4"/>
    <mergeCell ref="JYW2:JYW4"/>
    <mergeCell ref="KHF2:KHF4"/>
    <mergeCell ref="KHG2:KHG4"/>
    <mergeCell ref="KHJ3:KHJ4"/>
    <mergeCell ref="KHK3:KHK4"/>
    <mergeCell ref="KHL3:KHL4"/>
    <mergeCell ref="KHZ3:KHZ4"/>
    <mergeCell ref="KIA3:KIA4"/>
    <mergeCell ref="KIP2:KIP4"/>
    <mergeCell ref="KIQ2:KIQ4"/>
    <mergeCell ref="KIR2:KIR4"/>
    <mergeCell ref="KIS2:KIS4"/>
    <mergeCell ref="KRB2:KRB4"/>
    <mergeCell ref="KRC2:KRC4"/>
    <mergeCell ref="KRF3:KRF4"/>
    <mergeCell ref="KRG3:KRG4"/>
    <mergeCell ref="KRH3:KRH4"/>
    <mergeCell ref="KRV3:KRV4"/>
    <mergeCell ref="KRW3:KRW4"/>
    <mergeCell ref="KSL2:KSL4"/>
    <mergeCell ref="KSM2:KSM4"/>
    <mergeCell ref="KSN2:KSN4"/>
    <mergeCell ref="KSO2:KSO4"/>
    <mergeCell ref="LAX2:LAX4"/>
    <mergeCell ref="LAY2:LAY4"/>
    <mergeCell ref="LBB3:LBB4"/>
    <mergeCell ref="LBC3:LBC4"/>
    <mergeCell ref="LBD3:LBD4"/>
    <mergeCell ref="LBR3:LBR4"/>
    <mergeCell ref="LBS3:LBS4"/>
    <mergeCell ref="LCH2:LCH4"/>
    <mergeCell ref="LCI2:LCI4"/>
    <mergeCell ref="LCJ2:LCJ4"/>
    <mergeCell ref="LCK2:LCK4"/>
    <mergeCell ref="LKT2:LKT4"/>
    <mergeCell ref="LKU2:LKU4"/>
    <mergeCell ref="LKX3:LKX4"/>
    <mergeCell ref="LKY3:LKY4"/>
    <mergeCell ref="LKZ3:LKZ4"/>
    <mergeCell ref="LLN3:LLN4"/>
    <mergeCell ref="LLO3:LLO4"/>
    <mergeCell ref="LMD2:LMD4"/>
    <mergeCell ref="LME2:LME4"/>
    <mergeCell ref="LMF2:LMF4"/>
    <mergeCell ref="LMG2:LMG4"/>
    <mergeCell ref="LUP2:LUP4"/>
    <mergeCell ref="LUQ2:LUQ4"/>
    <mergeCell ref="LUT3:LUT4"/>
    <mergeCell ref="LUU3:LUU4"/>
    <mergeCell ref="LUV3:LUV4"/>
    <mergeCell ref="LVJ3:LVJ4"/>
    <mergeCell ref="LVK3:LVK4"/>
    <mergeCell ref="LVZ2:LVZ4"/>
    <mergeCell ref="LWA2:LWA4"/>
    <mergeCell ref="LWB2:LWB4"/>
    <mergeCell ref="LWC2:LWC4"/>
    <mergeCell ref="MEL2:MEL4"/>
    <mergeCell ref="MEM2:MEM4"/>
    <mergeCell ref="MEP3:MEP4"/>
    <mergeCell ref="MEQ3:MEQ4"/>
    <mergeCell ref="MER3:MER4"/>
    <mergeCell ref="MFF3:MFF4"/>
    <mergeCell ref="MFG3:MFG4"/>
    <mergeCell ref="MFV2:MFV4"/>
    <mergeCell ref="MFW2:MFW4"/>
    <mergeCell ref="MFX2:MFX4"/>
    <mergeCell ref="MFY2:MFY4"/>
    <mergeCell ref="MOH2:MOH4"/>
    <mergeCell ref="MOI2:MOI4"/>
    <mergeCell ref="MOL3:MOL4"/>
    <mergeCell ref="MOM3:MOM4"/>
    <mergeCell ref="MON3:MON4"/>
    <mergeCell ref="MPB3:MPB4"/>
    <mergeCell ref="MPC3:MPC4"/>
    <mergeCell ref="MPR2:MPR4"/>
    <mergeCell ref="MPS2:MPS4"/>
    <mergeCell ref="MPT2:MPT4"/>
    <mergeCell ref="MPU2:MPU4"/>
    <mergeCell ref="MYD2:MYD4"/>
    <mergeCell ref="MYE2:MYE4"/>
    <mergeCell ref="MYH3:MYH4"/>
    <mergeCell ref="MYI3:MYI4"/>
    <mergeCell ref="MYJ3:MYJ4"/>
    <mergeCell ref="MYX3:MYX4"/>
    <mergeCell ref="MYY3:MYY4"/>
    <mergeCell ref="MZN2:MZN4"/>
    <mergeCell ref="MZO2:MZO4"/>
    <mergeCell ref="MZP2:MZP4"/>
    <mergeCell ref="MZQ2:MZQ4"/>
    <mergeCell ref="NHZ2:NHZ4"/>
    <mergeCell ref="NIA2:NIA4"/>
    <mergeCell ref="NID3:NID4"/>
    <mergeCell ref="NIE3:NIE4"/>
    <mergeCell ref="NIF3:NIF4"/>
    <mergeCell ref="NIT3:NIT4"/>
    <mergeCell ref="NIU3:NIU4"/>
    <mergeCell ref="NJJ2:NJJ4"/>
    <mergeCell ref="NJK2:NJK4"/>
    <mergeCell ref="NJL2:NJL4"/>
    <mergeCell ref="NJM2:NJM4"/>
    <mergeCell ref="NRV2:NRV4"/>
    <mergeCell ref="NRW2:NRW4"/>
    <mergeCell ref="NRZ3:NRZ4"/>
    <mergeCell ref="NSA3:NSA4"/>
    <mergeCell ref="NSB3:NSB4"/>
    <mergeCell ref="NSP3:NSP4"/>
    <mergeCell ref="NSQ3:NSQ4"/>
    <mergeCell ref="NTF2:NTF4"/>
    <mergeCell ref="NTG2:NTG4"/>
    <mergeCell ref="NTH2:NTH4"/>
    <mergeCell ref="NTI2:NTI4"/>
    <mergeCell ref="OBR2:OBR4"/>
    <mergeCell ref="OBS2:OBS4"/>
    <mergeCell ref="OBV3:OBV4"/>
    <mergeCell ref="OBW3:OBW4"/>
    <mergeCell ref="OBX3:OBX4"/>
    <mergeCell ref="OCL3:OCL4"/>
    <mergeCell ref="OCM3:OCM4"/>
    <mergeCell ref="ODB2:ODB4"/>
    <mergeCell ref="ODC2:ODC4"/>
    <mergeCell ref="ODD2:ODD4"/>
    <mergeCell ref="ODE2:ODE4"/>
    <mergeCell ref="OLN2:OLN4"/>
    <mergeCell ref="OLO2:OLO4"/>
    <mergeCell ref="OLR3:OLR4"/>
    <mergeCell ref="OLS3:OLS4"/>
    <mergeCell ref="OLT3:OLT4"/>
    <mergeCell ref="OMH3:OMH4"/>
    <mergeCell ref="OMI3:OMI4"/>
    <mergeCell ref="OMX2:OMX4"/>
    <mergeCell ref="OMY2:OMY4"/>
    <mergeCell ref="OMZ2:OMZ4"/>
    <mergeCell ref="ONA2:ONA4"/>
    <mergeCell ref="OVJ2:OVJ4"/>
    <mergeCell ref="OVK2:OVK4"/>
    <mergeCell ref="OVN3:OVN4"/>
    <mergeCell ref="OVO3:OVO4"/>
    <mergeCell ref="OVP3:OVP4"/>
    <mergeCell ref="OWD3:OWD4"/>
    <mergeCell ref="OWE3:OWE4"/>
    <mergeCell ref="OWT2:OWT4"/>
    <mergeCell ref="OWU2:OWU4"/>
    <mergeCell ref="OWV2:OWV4"/>
    <mergeCell ref="OWW2:OWW4"/>
    <mergeCell ref="PFF2:PFF4"/>
    <mergeCell ref="PFG2:PFG4"/>
    <mergeCell ref="PFJ3:PFJ4"/>
    <mergeCell ref="PFK3:PFK4"/>
    <mergeCell ref="PFL3:PFL4"/>
    <mergeCell ref="PFZ3:PFZ4"/>
    <mergeCell ref="PGA3:PGA4"/>
    <mergeCell ref="PGP2:PGP4"/>
    <mergeCell ref="PGQ2:PGQ4"/>
    <mergeCell ref="PGR2:PGR4"/>
    <mergeCell ref="PGS2:PGS4"/>
    <mergeCell ref="PPB2:PPB4"/>
    <mergeCell ref="PPC2:PPC4"/>
    <mergeCell ref="PPF3:PPF4"/>
    <mergeCell ref="PPG3:PPG4"/>
    <mergeCell ref="PPH3:PPH4"/>
    <mergeCell ref="PPV3:PPV4"/>
    <mergeCell ref="PPW3:PPW4"/>
    <mergeCell ref="PQL2:PQL4"/>
    <mergeCell ref="PQM2:PQM4"/>
    <mergeCell ref="PQN2:PQN4"/>
    <mergeCell ref="PQO2:PQO4"/>
    <mergeCell ref="PYX2:PYX4"/>
    <mergeCell ref="PYY2:PYY4"/>
    <mergeCell ref="PZB3:PZB4"/>
    <mergeCell ref="PZC3:PZC4"/>
    <mergeCell ref="PZD3:PZD4"/>
    <mergeCell ref="PZR3:PZR4"/>
    <mergeCell ref="PZS3:PZS4"/>
    <mergeCell ref="QAH2:QAH4"/>
    <mergeCell ref="QAI2:QAI4"/>
    <mergeCell ref="QAJ2:QAJ4"/>
    <mergeCell ref="QAK2:QAK4"/>
    <mergeCell ref="QIT2:QIT4"/>
    <mergeCell ref="QIU2:QIU4"/>
    <mergeCell ref="QIX3:QIX4"/>
    <mergeCell ref="QIY3:QIY4"/>
    <mergeCell ref="QIZ3:QIZ4"/>
    <mergeCell ref="QJN3:QJN4"/>
    <mergeCell ref="QJO3:QJO4"/>
    <mergeCell ref="QKD2:QKD4"/>
    <mergeCell ref="QKE2:QKE4"/>
    <mergeCell ref="QKF2:QKF4"/>
    <mergeCell ref="QKG2:QKG4"/>
    <mergeCell ref="QSP2:QSP4"/>
    <mergeCell ref="QSQ2:QSQ4"/>
    <mergeCell ref="QST3:QST4"/>
    <mergeCell ref="QSU3:QSU4"/>
    <mergeCell ref="QSV3:QSV4"/>
    <mergeCell ref="QTJ3:QTJ4"/>
    <mergeCell ref="QTK3:QTK4"/>
    <mergeCell ref="QTZ2:QTZ4"/>
    <mergeCell ref="QUA2:QUA4"/>
    <mergeCell ref="QUB2:QUB4"/>
    <mergeCell ref="QUC2:QUC4"/>
    <mergeCell ref="RCL2:RCL4"/>
    <mergeCell ref="RCM2:RCM4"/>
    <mergeCell ref="RCP3:RCP4"/>
    <mergeCell ref="RCQ3:RCQ4"/>
    <mergeCell ref="RCR3:RCR4"/>
    <mergeCell ref="RDF3:RDF4"/>
    <mergeCell ref="RDG3:RDG4"/>
    <mergeCell ref="RDV2:RDV4"/>
    <mergeCell ref="RDW2:RDW4"/>
    <mergeCell ref="RDX2:RDX4"/>
    <mergeCell ref="RDY2:RDY4"/>
    <mergeCell ref="RMH2:RMH4"/>
    <mergeCell ref="RMI2:RMI4"/>
    <mergeCell ref="RML3:RML4"/>
    <mergeCell ref="RMM3:RMM4"/>
    <mergeCell ref="RMN3:RMN4"/>
    <mergeCell ref="RNB3:RNB4"/>
    <mergeCell ref="RNC3:RNC4"/>
    <mergeCell ref="RNR2:RNR4"/>
    <mergeCell ref="RNS2:RNS4"/>
    <mergeCell ref="RNT2:RNT4"/>
    <mergeCell ref="RNU2:RNU4"/>
    <mergeCell ref="RWD2:RWD4"/>
    <mergeCell ref="RWE2:RWE4"/>
    <mergeCell ref="RWH3:RWH4"/>
    <mergeCell ref="RWI3:RWI4"/>
    <mergeCell ref="RWJ3:RWJ4"/>
    <mergeCell ref="RWX3:RWX4"/>
    <mergeCell ref="RWY3:RWY4"/>
    <mergeCell ref="RXN2:RXN4"/>
    <mergeCell ref="RXO2:RXO4"/>
    <mergeCell ref="RXP2:RXP4"/>
    <mergeCell ref="RXQ2:RXQ4"/>
    <mergeCell ref="SFZ2:SFZ4"/>
    <mergeCell ref="SGA2:SGA4"/>
    <mergeCell ref="SGD3:SGD4"/>
    <mergeCell ref="SGE3:SGE4"/>
    <mergeCell ref="SGF3:SGF4"/>
    <mergeCell ref="SGT3:SGT4"/>
    <mergeCell ref="SGU3:SGU4"/>
    <mergeCell ref="SHJ2:SHJ4"/>
    <mergeCell ref="SHK2:SHK4"/>
    <mergeCell ref="SHL2:SHL4"/>
    <mergeCell ref="SHM2:SHM4"/>
    <mergeCell ref="SPV2:SPV4"/>
    <mergeCell ref="SPW2:SPW4"/>
    <mergeCell ref="SPZ3:SPZ4"/>
    <mergeCell ref="SQA3:SQA4"/>
    <mergeCell ref="SQB3:SQB4"/>
    <mergeCell ref="SQP3:SQP4"/>
    <mergeCell ref="SQQ3:SQQ4"/>
    <mergeCell ref="SRF2:SRF4"/>
    <mergeCell ref="SRG2:SRG4"/>
    <mergeCell ref="SRH2:SRH4"/>
    <mergeCell ref="SRI2:SRI4"/>
    <mergeCell ref="SZR2:SZR4"/>
    <mergeCell ref="SZS2:SZS4"/>
    <mergeCell ref="SZV3:SZV4"/>
    <mergeCell ref="SZW3:SZW4"/>
    <mergeCell ref="SZX3:SZX4"/>
    <mergeCell ref="TAL3:TAL4"/>
    <mergeCell ref="TAM3:TAM4"/>
    <mergeCell ref="TBB2:TBB4"/>
    <mergeCell ref="TBC2:TBC4"/>
    <mergeCell ref="TBD2:TBD4"/>
    <mergeCell ref="TBE2:TBE4"/>
    <mergeCell ref="TJN2:TJN4"/>
    <mergeCell ref="TJO2:TJO4"/>
    <mergeCell ref="TJR3:TJR4"/>
    <mergeCell ref="TJS3:TJS4"/>
    <mergeCell ref="TJT3:TJT4"/>
    <mergeCell ref="TKH3:TKH4"/>
    <mergeCell ref="TKI3:TKI4"/>
    <mergeCell ref="TKX2:TKX4"/>
    <mergeCell ref="TKY2:TKY4"/>
    <mergeCell ref="TKZ2:TKZ4"/>
    <mergeCell ref="TLA2:TLA4"/>
    <mergeCell ref="TTJ2:TTJ4"/>
    <mergeCell ref="TTK2:TTK4"/>
    <mergeCell ref="TTN3:TTN4"/>
    <mergeCell ref="TTO3:TTO4"/>
    <mergeCell ref="TTP3:TTP4"/>
    <mergeCell ref="TUD3:TUD4"/>
    <mergeCell ref="TUE3:TUE4"/>
    <mergeCell ref="TUT2:TUT4"/>
    <mergeCell ref="TUU2:TUU4"/>
    <mergeCell ref="TUV2:TUV4"/>
    <mergeCell ref="TUW2:TUW4"/>
    <mergeCell ref="UDF2:UDF4"/>
    <mergeCell ref="UDG2:UDG4"/>
    <mergeCell ref="UDJ3:UDJ4"/>
    <mergeCell ref="UDK3:UDK4"/>
    <mergeCell ref="UDL3:UDL4"/>
    <mergeCell ref="UDZ3:UDZ4"/>
    <mergeCell ref="UEA3:UEA4"/>
    <mergeCell ref="UEP2:UEP4"/>
    <mergeCell ref="UEQ2:UEQ4"/>
    <mergeCell ref="UER2:UER4"/>
    <mergeCell ref="UES2:UES4"/>
    <mergeCell ref="UNB2:UNB4"/>
    <mergeCell ref="UNC2:UNC4"/>
    <mergeCell ref="UNF3:UNF4"/>
    <mergeCell ref="UNG3:UNG4"/>
    <mergeCell ref="UNH3:UNH4"/>
    <mergeCell ref="UNV3:UNV4"/>
    <mergeCell ref="UNW3:UNW4"/>
    <mergeCell ref="UOL2:UOL4"/>
    <mergeCell ref="UOM2:UOM4"/>
    <mergeCell ref="UON2:UON4"/>
    <mergeCell ref="UOO2:UOO4"/>
    <mergeCell ref="UWX2:UWX4"/>
    <mergeCell ref="UWY2:UWY4"/>
    <mergeCell ref="UXB3:UXB4"/>
    <mergeCell ref="UXC3:UXC4"/>
    <mergeCell ref="UXD3:UXD4"/>
    <mergeCell ref="UXR3:UXR4"/>
    <mergeCell ref="UXS3:UXS4"/>
    <mergeCell ref="UYH2:UYH4"/>
    <mergeCell ref="UYI2:UYI4"/>
    <mergeCell ref="UYJ2:UYJ4"/>
    <mergeCell ref="UYK2:UYK4"/>
    <mergeCell ref="VGT2:VGT4"/>
    <mergeCell ref="VGU2:VGU4"/>
    <mergeCell ref="VGX3:VGX4"/>
    <mergeCell ref="VGY3:VGY4"/>
    <mergeCell ref="VGZ3:VGZ4"/>
    <mergeCell ref="VHN3:VHN4"/>
    <mergeCell ref="VHO3:VHO4"/>
    <mergeCell ref="VID2:VID4"/>
    <mergeCell ref="VIE2:VIE4"/>
    <mergeCell ref="VIF2:VIF4"/>
    <mergeCell ref="VIG2:VIG4"/>
    <mergeCell ref="VQP2:VQP4"/>
    <mergeCell ref="VQQ2:VQQ4"/>
    <mergeCell ref="VQT3:VQT4"/>
    <mergeCell ref="VQU3:VQU4"/>
    <mergeCell ref="VQV3:VQV4"/>
    <mergeCell ref="VRJ3:VRJ4"/>
    <mergeCell ref="VRK3:VRK4"/>
    <mergeCell ref="VRZ2:VRZ4"/>
    <mergeCell ref="VSA2:VSA4"/>
    <mergeCell ref="VSB2:VSB4"/>
    <mergeCell ref="VSC2:VSC4"/>
    <mergeCell ref="WAL2:WAL4"/>
    <mergeCell ref="WAM2:WAM4"/>
    <mergeCell ref="WAP3:WAP4"/>
    <mergeCell ref="WAQ3:WAQ4"/>
    <mergeCell ref="WAR3:WAR4"/>
    <mergeCell ref="WBF3:WBF4"/>
    <mergeCell ref="WBG3:WBG4"/>
    <mergeCell ref="WBV2:WBV4"/>
    <mergeCell ref="WBW2:WBW4"/>
    <mergeCell ref="WBX2:WBX4"/>
    <mergeCell ref="WBY2:WBY4"/>
    <mergeCell ref="WKH2:WKH4"/>
    <mergeCell ref="WKI2:WKI4"/>
    <mergeCell ref="WKL3:WKL4"/>
    <mergeCell ref="WKM3:WKM4"/>
    <mergeCell ref="WKN3:WKN4"/>
    <mergeCell ref="WLB3:WLB4"/>
    <mergeCell ref="WLC3:WLC4"/>
    <mergeCell ref="WLR2:WLR4"/>
    <mergeCell ref="WLS2:WLS4"/>
    <mergeCell ref="WLT2:WLT4"/>
    <mergeCell ref="WLU2:WLU4"/>
    <mergeCell ref="WUD2:WUD4"/>
    <mergeCell ref="WUE2:WUE4"/>
    <mergeCell ref="WUH3:WUH4"/>
    <mergeCell ref="WUI3:WUI4"/>
    <mergeCell ref="WUJ3:WUJ4"/>
    <mergeCell ref="WUX3:WUX4"/>
    <mergeCell ref="WUY3:WUY4"/>
    <mergeCell ref="WVN2:WVN4"/>
    <mergeCell ref="WVO2:WVO4"/>
    <mergeCell ref="WVP2:WVP4"/>
    <mergeCell ref="WVQ2:WVQ4"/>
    <mergeCell ref="HT2:HU3"/>
    <mergeCell ref="IV2:IW3"/>
    <mergeCell ref="IX2:IY3"/>
    <mergeCell ref="IZ2:JA3"/>
    <mergeCell ref="RP2:RQ3"/>
    <mergeCell ref="SR2:SS3"/>
    <mergeCell ref="ST2:SU3"/>
    <mergeCell ref="SV2:SW3"/>
    <mergeCell ref="ABL2:ABM3"/>
    <mergeCell ref="ACN2:ACO3"/>
    <mergeCell ref="ACP2:ACQ3"/>
    <mergeCell ref="ACR2:ACS3"/>
    <mergeCell ref="ALH2:ALI3"/>
    <mergeCell ref="AMJ2:AMK3"/>
    <mergeCell ref="AML2:AMM3"/>
    <mergeCell ref="AMN2:AMO3"/>
    <mergeCell ref="AVD2:AVE3"/>
    <mergeCell ref="AWF2:AWG3"/>
    <mergeCell ref="AWH2:AWI3"/>
    <mergeCell ref="AWJ2:AWK3"/>
    <mergeCell ref="BEZ2:BFA3"/>
    <mergeCell ref="BGB2:BGC3"/>
    <mergeCell ref="BGD2:BGE3"/>
    <mergeCell ref="BGF2:BGG3"/>
    <mergeCell ref="BOV2:BOW3"/>
    <mergeCell ref="BPX2:BPY3"/>
    <mergeCell ref="BPZ2:BQA3"/>
    <mergeCell ref="BQB2:BQC3"/>
    <mergeCell ref="BYR2:BYS3"/>
    <mergeCell ref="BZT2:BZU3"/>
    <mergeCell ref="BZV2:BZW3"/>
    <mergeCell ref="BZX2:BZY3"/>
    <mergeCell ref="CIN2:CIO3"/>
    <mergeCell ref="CJP2:CJQ3"/>
    <mergeCell ref="CJR2:CJS3"/>
    <mergeCell ref="CJT2:CJU3"/>
    <mergeCell ref="CSJ2:CSK3"/>
    <mergeCell ref="CTL2:CTM3"/>
    <mergeCell ref="CTN2:CTO3"/>
    <mergeCell ref="CTP2:CTQ3"/>
    <mergeCell ref="DCF2:DCG3"/>
    <mergeCell ref="DDH2:DDI3"/>
    <mergeCell ref="DDJ2:DDK3"/>
    <mergeCell ref="DDL2:DDM3"/>
    <mergeCell ref="DMB2:DMC3"/>
    <mergeCell ref="DND2:DNE3"/>
    <mergeCell ref="DNF2:DNG3"/>
    <mergeCell ref="DNH2:DNI3"/>
    <mergeCell ref="DVX2:DVY3"/>
    <mergeCell ref="DWZ2:DXA3"/>
    <mergeCell ref="DXB2:DXC3"/>
    <mergeCell ref="DXD2:DXE3"/>
    <mergeCell ref="EFT2:EFU3"/>
    <mergeCell ref="EGV2:EGW3"/>
    <mergeCell ref="EGX2:EGY3"/>
    <mergeCell ref="EGZ2:EHA3"/>
    <mergeCell ref="EPP2:EPQ3"/>
    <mergeCell ref="EQR2:EQS3"/>
    <mergeCell ref="EQT2:EQU3"/>
    <mergeCell ref="EQV2:EQW3"/>
    <mergeCell ref="EZL2:EZM3"/>
    <mergeCell ref="FAN2:FAO3"/>
    <mergeCell ref="FAP2:FAQ3"/>
    <mergeCell ref="FAR2:FAS3"/>
    <mergeCell ref="FJH2:FJI3"/>
    <mergeCell ref="FKJ2:FKK3"/>
    <mergeCell ref="FKL2:FKM3"/>
    <mergeCell ref="FKN2:FKO3"/>
    <mergeCell ref="FTD2:FTE3"/>
    <mergeCell ref="FUF2:FUG3"/>
    <mergeCell ref="FUH2:FUI3"/>
    <mergeCell ref="FUJ2:FUK3"/>
    <mergeCell ref="GCZ2:GDA3"/>
    <mergeCell ref="GEB2:GEC3"/>
    <mergeCell ref="GED2:GEE3"/>
    <mergeCell ref="GEF2:GEG3"/>
    <mergeCell ref="GMV2:GMW3"/>
    <mergeCell ref="GNX2:GNY3"/>
    <mergeCell ref="GNZ2:GOA3"/>
    <mergeCell ref="GOB2:GOC3"/>
    <mergeCell ref="GWR2:GWS3"/>
    <mergeCell ref="GXT2:GXU3"/>
    <mergeCell ref="GXV2:GXW3"/>
    <mergeCell ref="GXX2:GXY3"/>
    <mergeCell ref="HGN2:HGO3"/>
    <mergeCell ref="HHP2:HHQ3"/>
    <mergeCell ref="HHR2:HHS3"/>
    <mergeCell ref="HHT2:HHU3"/>
    <mergeCell ref="HQJ2:HQK3"/>
    <mergeCell ref="HRL2:HRM3"/>
    <mergeCell ref="HRN2:HRO3"/>
    <mergeCell ref="HRP2:HRQ3"/>
    <mergeCell ref="IAF2:IAG3"/>
    <mergeCell ref="IBH2:IBI3"/>
    <mergeCell ref="IBJ2:IBK3"/>
    <mergeCell ref="IBL2:IBM3"/>
    <mergeCell ref="IKB2:IKC3"/>
    <mergeCell ref="ILD2:ILE3"/>
    <mergeCell ref="ILF2:ILG3"/>
    <mergeCell ref="ILH2:ILI3"/>
    <mergeCell ref="ITX2:ITY3"/>
    <mergeCell ref="IUZ2:IVA3"/>
    <mergeCell ref="IVB2:IVC3"/>
    <mergeCell ref="IVD2:IVE3"/>
    <mergeCell ref="JDT2:JDU3"/>
    <mergeCell ref="JEV2:JEW3"/>
    <mergeCell ref="JEX2:JEY3"/>
    <mergeCell ref="JEZ2:JFA3"/>
    <mergeCell ref="JNP2:JNQ3"/>
    <mergeCell ref="JOR2:JOS3"/>
    <mergeCell ref="JOT2:JOU3"/>
    <mergeCell ref="JOV2:JOW3"/>
    <mergeCell ref="JXL2:JXM3"/>
    <mergeCell ref="JYN2:JYO3"/>
    <mergeCell ref="JYP2:JYQ3"/>
    <mergeCell ref="JYR2:JYS3"/>
    <mergeCell ref="KHH2:KHI3"/>
    <mergeCell ref="KIJ2:KIK3"/>
    <mergeCell ref="KIL2:KIM3"/>
    <mergeCell ref="KIN2:KIO3"/>
    <mergeCell ref="KRD2:KRE3"/>
    <mergeCell ref="KSF2:KSG3"/>
    <mergeCell ref="KSH2:KSI3"/>
    <mergeCell ref="KSJ2:KSK3"/>
    <mergeCell ref="LAZ2:LBA3"/>
    <mergeCell ref="LCB2:LCC3"/>
    <mergeCell ref="LCD2:LCE3"/>
    <mergeCell ref="LCF2:LCG3"/>
    <mergeCell ref="LKV2:LKW3"/>
    <mergeCell ref="LLX2:LLY3"/>
    <mergeCell ref="LLZ2:LMA3"/>
    <mergeCell ref="LMB2:LMC3"/>
    <mergeCell ref="LUR2:LUS3"/>
    <mergeCell ref="LVT2:LVU3"/>
    <mergeCell ref="LVV2:LVW3"/>
    <mergeCell ref="LVX2:LVY3"/>
    <mergeCell ref="MEN2:MEO3"/>
    <mergeCell ref="MFP2:MFQ3"/>
    <mergeCell ref="MFR2:MFS3"/>
    <mergeCell ref="MFT2:MFU3"/>
    <mergeCell ref="MOJ2:MOK3"/>
    <mergeCell ref="MPL2:MPM3"/>
    <mergeCell ref="MPN2:MPO3"/>
    <mergeCell ref="MPP2:MPQ3"/>
    <mergeCell ref="MYF2:MYG3"/>
    <mergeCell ref="MZH2:MZI3"/>
    <mergeCell ref="MZJ2:MZK3"/>
    <mergeCell ref="MZL2:MZM3"/>
    <mergeCell ref="NIB2:NIC3"/>
    <mergeCell ref="NJD2:NJE3"/>
    <mergeCell ref="NJF2:NJG3"/>
    <mergeCell ref="NJH2:NJI3"/>
    <mergeCell ref="NRX2:NRY3"/>
    <mergeCell ref="NSZ2:NTA3"/>
    <mergeCell ref="NTB2:NTC3"/>
    <mergeCell ref="NTD2:NTE3"/>
    <mergeCell ref="OBT2:OBU3"/>
    <mergeCell ref="OCV2:OCW3"/>
    <mergeCell ref="OCX2:OCY3"/>
    <mergeCell ref="OCZ2:ODA3"/>
    <mergeCell ref="OLP2:OLQ3"/>
    <mergeCell ref="OMR2:OMS3"/>
    <mergeCell ref="OMT2:OMU3"/>
    <mergeCell ref="OMV2:OMW3"/>
    <mergeCell ref="OVL2:OVM3"/>
    <mergeCell ref="OWN2:OWO3"/>
    <mergeCell ref="OWP2:OWQ3"/>
    <mergeCell ref="OWR2:OWS3"/>
    <mergeCell ref="PFH2:PFI3"/>
    <mergeCell ref="PGJ2:PGK3"/>
    <mergeCell ref="PGL2:PGM3"/>
    <mergeCell ref="PGN2:PGO3"/>
    <mergeCell ref="PPD2:PPE3"/>
    <mergeCell ref="PQF2:PQG3"/>
    <mergeCell ref="PQH2:PQI3"/>
    <mergeCell ref="PQJ2:PQK3"/>
    <mergeCell ref="PYZ2:PZA3"/>
    <mergeCell ref="QAB2:QAC3"/>
    <mergeCell ref="QAD2:QAE3"/>
    <mergeCell ref="QAF2:QAG3"/>
    <mergeCell ref="QIV2:QIW3"/>
    <mergeCell ref="QJX2:QJY3"/>
    <mergeCell ref="QJZ2:QKA3"/>
    <mergeCell ref="QKB2:QKC3"/>
    <mergeCell ref="QSR2:QSS3"/>
    <mergeCell ref="QTT2:QTU3"/>
    <mergeCell ref="QTV2:QTW3"/>
    <mergeCell ref="QTX2:QTY3"/>
    <mergeCell ref="RCN2:RCO3"/>
    <mergeCell ref="RDP2:RDQ3"/>
    <mergeCell ref="RDR2:RDS3"/>
    <mergeCell ref="RDT2:RDU3"/>
    <mergeCell ref="RMJ2:RMK3"/>
    <mergeCell ref="RNL2:RNM3"/>
    <mergeCell ref="RNN2:RNO3"/>
    <mergeCell ref="RNP2:RNQ3"/>
    <mergeCell ref="RWF2:RWG3"/>
    <mergeCell ref="RXH2:RXI3"/>
    <mergeCell ref="RXJ2:RXK3"/>
    <mergeCell ref="RXL2:RXM3"/>
    <mergeCell ref="SGB2:SGC3"/>
    <mergeCell ref="SHD2:SHE3"/>
    <mergeCell ref="SHF2:SHG3"/>
    <mergeCell ref="SHH2:SHI3"/>
    <mergeCell ref="SPX2:SPY3"/>
    <mergeCell ref="SQZ2:SRA3"/>
    <mergeCell ref="SRB2:SRC3"/>
    <mergeCell ref="SRD2:SRE3"/>
    <mergeCell ref="SZT2:SZU3"/>
    <mergeCell ref="TAV2:TAW3"/>
    <mergeCell ref="TAX2:TAY3"/>
    <mergeCell ref="TAZ2:TBA3"/>
    <mergeCell ref="TJP2:TJQ3"/>
    <mergeCell ref="TKR2:TKS3"/>
    <mergeCell ref="TKT2:TKU3"/>
    <mergeCell ref="TKV2:TKW3"/>
    <mergeCell ref="TTL2:TTM3"/>
    <mergeCell ref="TUN2:TUO3"/>
    <mergeCell ref="TUP2:TUQ3"/>
    <mergeCell ref="TUR2:TUS3"/>
    <mergeCell ref="UDH2:UDI3"/>
    <mergeCell ref="UEJ2:UEK3"/>
    <mergeCell ref="UEL2:UEM3"/>
    <mergeCell ref="UEN2:UEO3"/>
    <mergeCell ref="UND2:UNE3"/>
    <mergeCell ref="UOF2:UOG3"/>
    <mergeCell ref="UOH2:UOI3"/>
    <mergeCell ref="UOJ2:UOK3"/>
    <mergeCell ref="UWZ2:UXA3"/>
    <mergeCell ref="UYB2:UYC3"/>
    <mergeCell ref="UYD2:UYE3"/>
    <mergeCell ref="UYF2:UYG3"/>
    <mergeCell ref="VGV2:VGW3"/>
    <mergeCell ref="VHX2:VHY3"/>
    <mergeCell ref="VHZ2:VIA3"/>
    <mergeCell ref="VIB2:VIC3"/>
    <mergeCell ref="VQR2:VQS3"/>
    <mergeCell ref="VRT2:VRU3"/>
    <mergeCell ref="VRV2:VRW3"/>
    <mergeCell ref="VRX2:VRY3"/>
    <mergeCell ref="WAN2:WAO3"/>
    <mergeCell ref="WBP2:WBQ3"/>
    <mergeCell ref="WBR2:WBS3"/>
    <mergeCell ref="WBT2:WBU3"/>
    <mergeCell ref="WKJ2:WKK3"/>
    <mergeCell ref="WLL2:WLM3"/>
    <mergeCell ref="WLN2:WLO3"/>
    <mergeCell ref="WLP2:WLQ3"/>
    <mergeCell ref="WUF2:WUG3"/>
    <mergeCell ref="WVH2:WVI3"/>
    <mergeCell ref="WVJ2:WVK3"/>
    <mergeCell ref="WVL2:WVM3"/>
    <mergeCell ref="C2:D3"/>
    <mergeCell ref="K2:L3"/>
    <mergeCell ref="M2:N3"/>
    <mergeCell ref="O2:P3"/>
    <mergeCell ref="Q2:R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33"/>
  <sheetViews>
    <sheetView workbookViewId="0">
      <selection activeCell="B21" sqref="B21"/>
    </sheetView>
  </sheetViews>
  <sheetFormatPr defaultColWidth="9" defaultRowHeight="13.5"/>
  <cols>
    <col min="3" max="3" width="17.375" customWidth="1"/>
  </cols>
  <sheetData>
    <row r="1" ht="53.1" customHeight="1" spans="1:5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>
      <c r="A2" s="2"/>
      <c r="B2" s="3" t="s">
        <v>3</v>
      </c>
      <c r="C2" s="4" t="s">
        <v>4</v>
      </c>
      <c r="D2" s="5" t="s">
        <v>5</v>
      </c>
      <c r="E2" s="3"/>
      <c r="F2" s="6" t="s">
        <v>6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15" t="s">
        <v>7</v>
      </c>
      <c r="W2" s="15"/>
      <c r="X2" s="15"/>
      <c r="Y2" s="15"/>
      <c r="Z2" s="15"/>
      <c r="AA2" s="15"/>
      <c r="AB2" s="15"/>
      <c r="AC2" s="15"/>
      <c r="AD2" s="15"/>
      <c r="AE2" s="15"/>
      <c r="AF2" s="5" t="s">
        <v>8</v>
      </c>
      <c r="AG2" s="3"/>
      <c r="AH2" s="5" t="s">
        <v>9</v>
      </c>
      <c r="AI2" s="3"/>
      <c r="AJ2" s="4" t="s">
        <v>10</v>
      </c>
      <c r="AK2" s="4" t="s">
        <v>11</v>
      </c>
      <c r="AL2" s="15" t="s">
        <v>12</v>
      </c>
      <c r="AM2" s="15"/>
      <c r="AN2" s="15"/>
      <c r="AO2" s="15" t="s">
        <v>13</v>
      </c>
      <c r="AP2" s="41" t="s">
        <v>14</v>
      </c>
      <c r="AQ2" s="3"/>
      <c r="AR2" s="5" t="s">
        <v>15</v>
      </c>
      <c r="AS2" s="3"/>
      <c r="AT2" s="5" t="s">
        <v>16</v>
      </c>
      <c r="AU2" s="3"/>
      <c r="AV2" s="5" t="s">
        <v>17</v>
      </c>
      <c r="AW2" s="3"/>
      <c r="AX2" s="45" t="s">
        <v>18</v>
      </c>
    </row>
    <row r="3" spans="1:50">
      <c r="A3" s="8"/>
      <c r="B3" s="9"/>
      <c r="C3" s="10"/>
      <c r="D3" s="11"/>
      <c r="E3" s="12"/>
      <c r="F3" s="4" t="s">
        <v>19</v>
      </c>
      <c r="G3" s="4" t="s">
        <v>20</v>
      </c>
      <c r="H3" s="4" t="s">
        <v>21</v>
      </c>
      <c r="I3" s="6" t="s">
        <v>22</v>
      </c>
      <c r="J3" s="7"/>
      <c r="K3" s="7"/>
      <c r="L3" s="6" t="s">
        <v>23</v>
      </c>
      <c r="M3" s="7"/>
      <c r="N3" s="7"/>
      <c r="O3" s="6" t="s">
        <v>24</v>
      </c>
      <c r="P3" s="7"/>
      <c r="Q3" s="7"/>
      <c r="R3" s="36"/>
      <c r="S3" s="6" t="s">
        <v>25</v>
      </c>
      <c r="T3" s="7"/>
      <c r="U3" s="7"/>
      <c r="V3" s="15" t="s">
        <v>19</v>
      </c>
      <c r="W3" s="15" t="s">
        <v>26</v>
      </c>
      <c r="X3" s="15" t="s">
        <v>27</v>
      </c>
      <c r="Y3" s="15"/>
      <c r="Z3" s="15" t="s">
        <v>28</v>
      </c>
      <c r="AA3" s="15"/>
      <c r="AB3" s="15" t="s">
        <v>29</v>
      </c>
      <c r="AC3" s="15"/>
      <c r="AD3" s="15" t="s">
        <v>30</v>
      </c>
      <c r="AE3" s="15"/>
      <c r="AF3" s="11"/>
      <c r="AG3" s="12"/>
      <c r="AH3" s="11"/>
      <c r="AI3" s="12"/>
      <c r="AJ3" s="10"/>
      <c r="AK3" s="10"/>
      <c r="AL3" s="15"/>
      <c r="AM3" s="15"/>
      <c r="AN3" s="15"/>
      <c r="AO3" s="15"/>
      <c r="AP3" s="42"/>
      <c r="AQ3" s="12"/>
      <c r="AR3" s="11"/>
      <c r="AS3" s="12"/>
      <c r="AT3" s="11"/>
      <c r="AU3" s="12"/>
      <c r="AV3" s="11"/>
      <c r="AW3" s="12"/>
      <c r="AX3" s="46"/>
    </row>
    <row r="4" ht="24" spans="1:50">
      <c r="A4" s="13"/>
      <c r="B4" s="12"/>
      <c r="C4" s="14"/>
      <c r="D4" s="15" t="s">
        <v>31</v>
      </c>
      <c r="E4" s="15" t="s">
        <v>32</v>
      </c>
      <c r="F4" s="14"/>
      <c r="G4" s="14"/>
      <c r="H4" s="14"/>
      <c r="I4" s="15" t="s">
        <v>31</v>
      </c>
      <c r="J4" s="15" t="s">
        <v>33</v>
      </c>
      <c r="K4" s="15" t="s">
        <v>34</v>
      </c>
      <c r="L4" s="15" t="s">
        <v>31</v>
      </c>
      <c r="M4" s="15" t="s">
        <v>33</v>
      </c>
      <c r="N4" s="15" t="s">
        <v>34</v>
      </c>
      <c r="O4" s="15" t="s">
        <v>31</v>
      </c>
      <c r="P4" s="15" t="s">
        <v>33</v>
      </c>
      <c r="Q4" s="15" t="s">
        <v>34</v>
      </c>
      <c r="R4" s="6" t="s">
        <v>35</v>
      </c>
      <c r="S4" s="15" t="s">
        <v>31</v>
      </c>
      <c r="T4" s="15" t="s">
        <v>33</v>
      </c>
      <c r="U4" s="6" t="s">
        <v>34</v>
      </c>
      <c r="V4" s="15"/>
      <c r="W4" s="15"/>
      <c r="X4" s="15" t="s">
        <v>31</v>
      </c>
      <c r="Y4" s="15" t="s">
        <v>26</v>
      </c>
      <c r="Z4" s="15" t="s">
        <v>31</v>
      </c>
      <c r="AA4" s="15" t="s">
        <v>26</v>
      </c>
      <c r="AB4" s="15" t="s">
        <v>31</v>
      </c>
      <c r="AC4" s="15" t="s">
        <v>26</v>
      </c>
      <c r="AD4" s="15" t="s">
        <v>31</v>
      </c>
      <c r="AE4" s="15" t="s">
        <v>26</v>
      </c>
      <c r="AF4" s="15" t="s">
        <v>31</v>
      </c>
      <c r="AG4" s="15" t="s">
        <v>36</v>
      </c>
      <c r="AH4" s="15" t="s">
        <v>31</v>
      </c>
      <c r="AI4" s="15" t="s">
        <v>36</v>
      </c>
      <c r="AJ4" s="14"/>
      <c r="AK4" s="14"/>
      <c r="AL4" s="15" t="s">
        <v>31</v>
      </c>
      <c r="AM4" s="15" t="s">
        <v>37</v>
      </c>
      <c r="AN4" s="15" t="s">
        <v>38</v>
      </c>
      <c r="AO4" s="15"/>
      <c r="AP4" s="36" t="s">
        <v>31</v>
      </c>
      <c r="AQ4" s="15" t="s">
        <v>39</v>
      </c>
      <c r="AR4" s="15" t="s">
        <v>31</v>
      </c>
      <c r="AS4" s="15" t="s">
        <v>39</v>
      </c>
      <c r="AT4" s="15" t="s">
        <v>31</v>
      </c>
      <c r="AU4" s="15" t="s">
        <v>39</v>
      </c>
      <c r="AV4" s="15" t="s">
        <v>31</v>
      </c>
      <c r="AW4" s="15" t="s">
        <v>39</v>
      </c>
      <c r="AX4" s="47"/>
    </row>
    <row r="5" spans="1:50">
      <c r="A5" s="16" t="s">
        <v>55</v>
      </c>
      <c r="B5" s="17">
        <v>2010301</v>
      </c>
      <c r="C5" s="18" t="s">
        <v>56</v>
      </c>
      <c r="D5" s="19">
        <f t="shared" ref="D5:D16" si="0">F5+V5+AF5</f>
        <v>18</v>
      </c>
      <c r="E5" s="20">
        <f t="shared" ref="E5:E16" si="1">G5+H5+W5+AG5+AI5</f>
        <v>165432</v>
      </c>
      <c r="F5" s="20">
        <f t="shared" ref="F5:G16" si="2">I5+L5+O5+S5</f>
        <v>5</v>
      </c>
      <c r="G5" s="20">
        <f t="shared" si="2"/>
        <v>17172</v>
      </c>
      <c r="H5" s="20">
        <f t="shared" ref="H5:H16" si="3">K5+N5+Q5+R5+U5</f>
        <v>12630</v>
      </c>
      <c r="I5" s="22">
        <v>2</v>
      </c>
      <c r="J5" s="22">
        <v>8042</v>
      </c>
      <c r="K5" s="22">
        <v>6191</v>
      </c>
      <c r="L5" s="22"/>
      <c r="M5" s="22"/>
      <c r="N5" s="22"/>
      <c r="O5" s="22">
        <v>3</v>
      </c>
      <c r="P5" s="22">
        <v>9130</v>
      </c>
      <c r="Q5" s="22">
        <v>4408</v>
      </c>
      <c r="R5" s="22">
        <v>2031</v>
      </c>
      <c r="S5" s="22"/>
      <c r="T5" s="22"/>
      <c r="U5" s="22"/>
      <c r="V5" s="19">
        <f t="shared" ref="V5:W13" si="4">X5+Z5+AB5+AD5</f>
        <v>1</v>
      </c>
      <c r="W5" s="22">
        <f t="shared" si="4"/>
        <v>2100</v>
      </c>
      <c r="X5" s="22"/>
      <c r="Y5" s="22"/>
      <c r="Z5" s="22"/>
      <c r="AA5" s="22"/>
      <c r="AB5" s="22"/>
      <c r="AC5" s="22"/>
      <c r="AD5" s="22">
        <v>1</v>
      </c>
      <c r="AE5" s="22">
        <v>2100</v>
      </c>
      <c r="AF5" s="22">
        <v>12</v>
      </c>
      <c r="AG5" s="22">
        <v>99612</v>
      </c>
      <c r="AH5" s="22">
        <v>50</v>
      </c>
      <c r="AI5" s="22">
        <v>33918</v>
      </c>
      <c r="AJ5" s="22">
        <v>17172</v>
      </c>
      <c r="AK5" s="22">
        <v>261520</v>
      </c>
      <c r="AL5" s="22">
        <v>11</v>
      </c>
      <c r="AM5" s="22">
        <v>41440</v>
      </c>
      <c r="AN5" s="38">
        <v>660</v>
      </c>
      <c r="AO5" s="43">
        <f t="shared" ref="AO5:AO16" si="5">E5*12+AJ5+AK5+AM5+AN5</f>
        <v>2305976</v>
      </c>
      <c r="AP5" s="28">
        <v>5</v>
      </c>
      <c r="AQ5" s="28">
        <v>51792</v>
      </c>
      <c r="AR5" s="28">
        <v>5</v>
      </c>
      <c r="AS5" s="28">
        <v>26354</v>
      </c>
      <c r="AT5" s="28">
        <v>5</v>
      </c>
      <c r="AU5" s="28">
        <v>1817</v>
      </c>
      <c r="AV5" s="28">
        <v>5</v>
      </c>
      <c r="AW5" s="28">
        <v>27360</v>
      </c>
      <c r="AX5" s="28"/>
    </row>
    <row r="6" spans="1:50">
      <c r="A6" s="21"/>
      <c r="B6" s="17">
        <v>2010301</v>
      </c>
      <c r="C6" s="22" t="s">
        <v>57</v>
      </c>
      <c r="D6" s="19">
        <f t="shared" si="0"/>
        <v>7</v>
      </c>
      <c r="E6" s="20">
        <f t="shared" si="1"/>
        <v>41505</v>
      </c>
      <c r="F6" s="20">
        <f t="shared" si="2"/>
        <v>6</v>
      </c>
      <c r="G6" s="20">
        <f t="shared" si="2"/>
        <v>22267</v>
      </c>
      <c r="H6" s="20">
        <f t="shared" si="3"/>
        <v>17138</v>
      </c>
      <c r="I6" s="22"/>
      <c r="J6" s="22"/>
      <c r="K6" s="22"/>
      <c r="L6" s="22">
        <v>6</v>
      </c>
      <c r="M6" s="22">
        <v>22267</v>
      </c>
      <c r="N6" s="22">
        <v>17138</v>
      </c>
      <c r="O6" s="22"/>
      <c r="P6" s="22"/>
      <c r="Q6" s="22"/>
      <c r="R6" s="22"/>
      <c r="S6" s="22"/>
      <c r="T6" s="22"/>
      <c r="U6" s="22"/>
      <c r="V6" s="19">
        <f t="shared" si="4"/>
        <v>1</v>
      </c>
      <c r="W6" s="22">
        <f t="shared" si="4"/>
        <v>2100</v>
      </c>
      <c r="X6" s="22"/>
      <c r="Y6" s="22"/>
      <c r="Z6" s="22"/>
      <c r="AA6" s="22"/>
      <c r="AB6" s="22"/>
      <c r="AC6" s="22"/>
      <c r="AD6" s="22">
        <v>1</v>
      </c>
      <c r="AE6" s="22">
        <v>2100</v>
      </c>
      <c r="AF6" s="22"/>
      <c r="AG6" s="22"/>
      <c r="AH6" s="22"/>
      <c r="AI6" s="22"/>
      <c r="AJ6" s="22">
        <v>22267</v>
      </c>
      <c r="AK6" s="22">
        <v>24080</v>
      </c>
      <c r="AL6" s="22">
        <v>4</v>
      </c>
      <c r="AM6" s="22">
        <v>15680</v>
      </c>
      <c r="AN6" s="38">
        <v>240</v>
      </c>
      <c r="AO6" s="43">
        <f t="shared" si="5"/>
        <v>560327</v>
      </c>
      <c r="AP6" s="28">
        <v>6</v>
      </c>
      <c r="AQ6" s="28">
        <v>72144</v>
      </c>
      <c r="AR6" s="28">
        <v>6</v>
      </c>
      <c r="AS6" s="28">
        <v>42558</v>
      </c>
      <c r="AT6" s="28">
        <v>6</v>
      </c>
      <c r="AU6" s="28">
        <v>2365</v>
      </c>
      <c r="AV6" s="28">
        <v>6</v>
      </c>
      <c r="AW6" s="28">
        <v>35172</v>
      </c>
      <c r="AX6" s="28"/>
    </row>
    <row r="7" spans="1:50">
      <c r="A7" s="21"/>
      <c r="B7" s="17">
        <v>2010301</v>
      </c>
      <c r="C7" s="22" t="s">
        <v>58</v>
      </c>
      <c r="D7" s="19">
        <f t="shared" si="0"/>
        <v>62</v>
      </c>
      <c r="E7" s="20">
        <f t="shared" si="1"/>
        <v>306481</v>
      </c>
      <c r="F7" s="20">
        <f t="shared" si="2"/>
        <v>60</v>
      </c>
      <c r="G7" s="20">
        <f t="shared" si="2"/>
        <v>172340</v>
      </c>
      <c r="H7" s="20">
        <f t="shared" si="3"/>
        <v>126685</v>
      </c>
      <c r="I7" s="22"/>
      <c r="J7" s="22"/>
      <c r="K7" s="22"/>
      <c r="L7" s="22">
        <v>57</v>
      </c>
      <c r="M7" s="22">
        <v>164512</v>
      </c>
      <c r="N7" s="22">
        <v>120621</v>
      </c>
      <c r="O7" s="22">
        <v>3</v>
      </c>
      <c r="P7" s="22">
        <v>7828</v>
      </c>
      <c r="Q7" s="22">
        <v>4144</v>
      </c>
      <c r="R7" s="22">
        <v>1920</v>
      </c>
      <c r="S7" s="22"/>
      <c r="T7" s="22"/>
      <c r="U7" s="22"/>
      <c r="V7" s="19">
        <f t="shared" si="4"/>
        <v>2</v>
      </c>
      <c r="W7" s="22">
        <f t="shared" si="4"/>
        <v>4200</v>
      </c>
      <c r="X7" s="22"/>
      <c r="Y7" s="22"/>
      <c r="Z7" s="22"/>
      <c r="AA7" s="22"/>
      <c r="AB7" s="22"/>
      <c r="AC7" s="22"/>
      <c r="AD7" s="22">
        <v>2</v>
      </c>
      <c r="AE7" s="22">
        <v>4200</v>
      </c>
      <c r="AF7" s="22"/>
      <c r="AG7" s="22"/>
      <c r="AH7" s="22">
        <v>11</v>
      </c>
      <c r="AI7" s="22">
        <v>3256</v>
      </c>
      <c r="AJ7" s="22">
        <v>172340</v>
      </c>
      <c r="AK7" s="22">
        <v>259840</v>
      </c>
      <c r="AL7" s="22">
        <v>16</v>
      </c>
      <c r="AM7" s="22">
        <v>64400</v>
      </c>
      <c r="AN7" s="38">
        <v>960</v>
      </c>
      <c r="AO7" s="43">
        <f t="shared" si="5"/>
        <v>4175312</v>
      </c>
      <c r="AP7" s="28">
        <v>60</v>
      </c>
      <c r="AQ7" s="28">
        <v>596400</v>
      </c>
      <c r="AR7" s="28">
        <v>60</v>
      </c>
      <c r="AS7" s="28">
        <v>28914</v>
      </c>
      <c r="AT7" s="28">
        <v>60</v>
      </c>
      <c r="AU7" s="28">
        <v>1589</v>
      </c>
      <c r="AV7" s="28">
        <v>60</v>
      </c>
      <c r="AW7" s="28">
        <v>298224</v>
      </c>
      <c r="AX7" s="28"/>
    </row>
    <row r="8" spans="1:50">
      <c r="A8" s="21"/>
      <c r="B8" s="17">
        <v>2010301</v>
      </c>
      <c r="C8" s="22" t="s">
        <v>60</v>
      </c>
      <c r="D8" s="19">
        <f t="shared" ref="D8:D10" si="6">F8+V8+AF8</f>
        <v>2</v>
      </c>
      <c r="E8" s="20">
        <f t="shared" ref="E8:E10" si="7">G8+H8+W8+AG8+AI8</f>
        <v>12132</v>
      </c>
      <c r="F8" s="20">
        <f t="shared" ref="F8:F10" si="8">I8+L8+O8+S8</f>
        <v>2</v>
      </c>
      <c r="G8" s="20">
        <f t="shared" ref="G8:G10" si="9">J8+M8+P8+T8</f>
        <v>6396</v>
      </c>
      <c r="H8" s="20">
        <f t="shared" ref="H8:H10" si="10">K8+N8+Q8+R8+U8</f>
        <v>5736</v>
      </c>
      <c r="I8" s="22">
        <v>2</v>
      </c>
      <c r="J8" s="22">
        <v>6396</v>
      </c>
      <c r="K8" s="22">
        <v>5736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19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>
        <v>6396</v>
      </c>
      <c r="AK8" s="22">
        <v>7840</v>
      </c>
      <c r="AL8" s="22"/>
      <c r="AM8" s="22"/>
      <c r="AN8" s="38"/>
      <c r="AO8" s="43">
        <f t="shared" ref="AO8:AO10" si="11">E8*12+AJ8+AK8+AM8+AN8</f>
        <v>159820</v>
      </c>
      <c r="AP8" s="28">
        <v>2</v>
      </c>
      <c r="AQ8" s="28">
        <v>10980</v>
      </c>
      <c r="AR8" s="28">
        <v>2</v>
      </c>
      <c r="AS8" s="28">
        <v>11628</v>
      </c>
      <c r="AT8" s="28">
        <v>2</v>
      </c>
      <c r="AU8" s="28">
        <v>660</v>
      </c>
      <c r="AV8" s="28">
        <v>2</v>
      </c>
      <c r="AW8" s="28">
        <v>10956</v>
      </c>
      <c r="AX8" s="28"/>
    </row>
    <row r="9" spans="1:50">
      <c r="A9" s="21"/>
      <c r="B9" s="17">
        <v>2010301</v>
      </c>
      <c r="C9" s="22" t="s">
        <v>97</v>
      </c>
      <c r="D9" s="19">
        <f t="shared" si="6"/>
        <v>5</v>
      </c>
      <c r="E9" s="20">
        <f t="shared" si="7"/>
        <v>23567</v>
      </c>
      <c r="F9" s="20">
        <f t="shared" si="8"/>
        <v>3</v>
      </c>
      <c r="G9" s="20">
        <f t="shared" si="9"/>
        <v>10513</v>
      </c>
      <c r="H9" s="20">
        <f t="shared" si="10"/>
        <v>8854</v>
      </c>
      <c r="I9" s="22"/>
      <c r="J9" s="22"/>
      <c r="K9" s="22"/>
      <c r="L9" s="22">
        <v>3</v>
      </c>
      <c r="M9" s="22">
        <v>10513</v>
      </c>
      <c r="N9" s="22">
        <v>8854</v>
      </c>
      <c r="O9" s="22"/>
      <c r="P9" s="22"/>
      <c r="Q9" s="22"/>
      <c r="R9" s="22"/>
      <c r="S9" s="22"/>
      <c r="T9" s="22"/>
      <c r="U9" s="22"/>
      <c r="V9" s="19">
        <f t="shared" ref="V9:V10" si="12">X9+Z9+AB9+AD9</f>
        <v>2</v>
      </c>
      <c r="W9" s="22">
        <f t="shared" ref="W9:W10" si="13">Y9+AA9+AC9+AE9</f>
        <v>4200</v>
      </c>
      <c r="X9" s="22"/>
      <c r="Y9" s="22"/>
      <c r="Z9" s="22"/>
      <c r="AA9" s="22"/>
      <c r="AB9" s="22"/>
      <c r="AC9" s="22"/>
      <c r="AD9" s="22">
        <v>2</v>
      </c>
      <c r="AE9" s="22">
        <v>4200</v>
      </c>
      <c r="AF9" s="22"/>
      <c r="AG9" s="22"/>
      <c r="AH9" s="22"/>
      <c r="AI9" s="22"/>
      <c r="AJ9" s="22">
        <v>10513</v>
      </c>
      <c r="AK9" s="22">
        <v>12320</v>
      </c>
      <c r="AL9" s="22"/>
      <c r="AM9" s="22"/>
      <c r="AN9" s="38"/>
      <c r="AO9" s="43">
        <f t="shared" si="11"/>
        <v>305637</v>
      </c>
      <c r="AP9" s="28">
        <v>3</v>
      </c>
      <c r="AQ9" s="28">
        <v>35112</v>
      </c>
      <c r="AR9" s="28">
        <v>3</v>
      </c>
      <c r="AS9" s="28">
        <v>21024</v>
      </c>
      <c r="AT9" s="28">
        <v>3</v>
      </c>
      <c r="AU9" s="28">
        <v>1162</v>
      </c>
      <c r="AV9" s="28">
        <v>3</v>
      </c>
      <c r="AW9" s="28">
        <v>17062</v>
      </c>
      <c r="AX9" s="28"/>
    </row>
    <row r="10" spans="1:50">
      <c r="A10" s="21"/>
      <c r="B10" s="23">
        <v>2010301</v>
      </c>
      <c r="C10" s="24" t="s">
        <v>68</v>
      </c>
      <c r="D10" s="25">
        <f t="shared" si="6"/>
        <v>6</v>
      </c>
      <c r="E10" s="26">
        <f t="shared" si="7"/>
        <v>27884</v>
      </c>
      <c r="F10" s="26">
        <f t="shared" si="8"/>
        <v>4</v>
      </c>
      <c r="G10" s="26">
        <f t="shared" si="9"/>
        <v>13172</v>
      </c>
      <c r="H10" s="26">
        <f t="shared" si="10"/>
        <v>10512</v>
      </c>
      <c r="I10" s="24"/>
      <c r="J10" s="24"/>
      <c r="K10" s="24"/>
      <c r="L10" s="24">
        <v>3</v>
      </c>
      <c r="M10" s="24">
        <v>10752</v>
      </c>
      <c r="N10" s="24">
        <v>8464</v>
      </c>
      <c r="O10" s="24">
        <v>1</v>
      </c>
      <c r="P10" s="24">
        <v>2420</v>
      </c>
      <c r="Q10" s="24">
        <v>1403</v>
      </c>
      <c r="R10" s="24">
        <v>645</v>
      </c>
      <c r="S10" s="24"/>
      <c r="T10" s="24"/>
      <c r="U10" s="24"/>
      <c r="V10" s="25">
        <f t="shared" si="12"/>
        <v>2</v>
      </c>
      <c r="W10" s="28">
        <f t="shared" si="13"/>
        <v>4200</v>
      </c>
      <c r="X10" s="24"/>
      <c r="Y10" s="24"/>
      <c r="Z10" s="24"/>
      <c r="AA10" s="24"/>
      <c r="AB10" s="24"/>
      <c r="AC10" s="24"/>
      <c r="AD10" s="24">
        <v>2</v>
      </c>
      <c r="AE10" s="24">
        <v>4200</v>
      </c>
      <c r="AF10" s="24"/>
      <c r="AG10" s="24"/>
      <c r="AH10" s="24"/>
      <c r="AI10" s="24"/>
      <c r="AJ10" s="28">
        <v>13172</v>
      </c>
      <c r="AK10" s="28">
        <v>15120</v>
      </c>
      <c r="AL10" s="24">
        <v>1</v>
      </c>
      <c r="AM10" s="39">
        <v>3920</v>
      </c>
      <c r="AN10" s="37">
        <v>60</v>
      </c>
      <c r="AO10" s="44">
        <f t="shared" si="11"/>
        <v>366880</v>
      </c>
      <c r="AP10" s="37">
        <v>4</v>
      </c>
      <c r="AQ10" s="37">
        <v>21808</v>
      </c>
      <c r="AR10" s="37">
        <v>4</v>
      </c>
      <c r="AS10" s="37">
        <v>23542</v>
      </c>
      <c r="AT10" s="37">
        <v>4</v>
      </c>
      <c r="AU10" s="37">
        <v>1382</v>
      </c>
      <c r="AV10" s="37">
        <v>4</v>
      </c>
      <c r="AW10" s="37">
        <v>21072</v>
      </c>
      <c r="AX10" s="28"/>
    </row>
    <row r="11" spans="1:50">
      <c r="A11" s="21"/>
      <c r="B11" s="27">
        <v>2010301</v>
      </c>
      <c r="C11" s="28" t="s">
        <v>66</v>
      </c>
      <c r="D11" s="25"/>
      <c r="E11" s="26"/>
      <c r="F11" s="26"/>
      <c r="G11" s="26"/>
      <c r="H11" s="26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5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37"/>
      <c r="AN11" s="37"/>
      <c r="AO11" s="44"/>
      <c r="AP11" s="37"/>
      <c r="AQ11" s="37"/>
      <c r="AR11" s="37"/>
      <c r="AS11" s="37"/>
      <c r="AT11" s="37"/>
      <c r="AU11" s="37"/>
      <c r="AV11" s="37"/>
      <c r="AW11" s="37"/>
      <c r="AX11" s="28"/>
    </row>
    <row r="12" spans="1:50">
      <c r="A12" s="21"/>
      <c r="B12" s="27">
        <v>2010301</v>
      </c>
      <c r="C12" s="28" t="s">
        <v>67</v>
      </c>
      <c r="D12" s="25"/>
      <c r="E12" s="26"/>
      <c r="F12" s="26"/>
      <c r="G12" s="26"/>
      <c r="H12" s="26"/>
      <c r="I12" s="28"/>
      <c r="J12" s="28"/>
      <c r="K12" s="28"/>
      <c r="L12" s="28"/>
      <c r="M12" s="33"/>
      <c r="N12" s="28"/>
      <c r="O12" s="28"/>
      <c r="P12" s="28"/>
      <c r="Q12" s="28"/>
      <c r="R12" s="28"/>
      <c r="S12" s="28"/>
      <c r="T12" s="28"/>
      <c r="U12" s="28"/>
      <c r="V12" s="25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37"/>
      <c r="AN12" s="37"/>
      <c r="AO12" s="44"/>
      <c r="AP12" s="37"/>
      <c r="AQ12" s="37"/>
      <c r="AR12" s="37"/>
      <c r="AS12" s="37"/>
      <c r="AT12" s="37"/>
      <c r="AU12" s="37"/>
      <c r="AV12" s="37"/>
      <c r="AW12" s="37"/>
      <c r="AX12" s="28"/>
    </row>
    <row r="13" spans="1:50">
      <c r="A13" s="21"/>
      <c r="B13" s="17">
        <v>2010308</v>
      </c>
      <c r="C13" s="22" t="s">
        <v>59</v>
      </c>
      <c r="D13" s="19">
        <f t="shared" si="0"/>
        <v>9</v>
      </c>
      <c r="E13" s="20">
        <f t="shared" si="1"/>
        <v>49894</v>
      </c>
      <c r="F13" s="20">
        <f t="shared" si="2"/>
        <v>9</v>
      </c>
      <c r="G13" s="20">
        <f t="shared" si="2"/>
        <v>25486</v>
      </c>
      <c r="H13" s="20">
        <f t="shared" si="3"/>
        <v>24112</v>
      </c>
      <c r="I13" s="22">
        <v>6</v>
      </c>
      <c r="J13" s="22">
        <v>19182</v>
      </c>
      <c r="K13" s="22">
        <v>18173</v>
      </c>
      <c r="L13" s="22"/>
      <c r="M13" s="22"/>
      <c r="N13" s="22"/>
      <c r="O13" s="22">
        <v>3</v>
      </c>
      <c r="P13" s="22">
        <v>6304</v>
      </c>
      <c r="Q13" s="22">
        <v>4082</v>
      </c>
      <c r="R13" s="22">
        <v>1857</v>
      </c>
      <c r="S13" s="22"/>
      <c r="T13" s="22"/>
      <c r="U13" s="22"/>
      <c r="V13" s="19">
        <f t="shared" si="4"/>
        <v>0</v>
      </c>
      <c r="W13" s="22">
        <f t="shared" si="4"/>
        <v>0</v>
      </c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>
        <v>1</v>
      </c>
      <c r="AI13" s="22">
        <v>296</v>
      </c>
      <c r="AJ13" s="22">
        <v>25486</v>
      </c>
      <c r="AK13" s="22">
        <v>36400</v>
      </c>
      <c r="AL13" s="22">
        <v>3</v>
      </c>
      <c r="AM13" s="22">
        <v>11760</v>
      </c>
      <c r="AN13" s="38">
        <v>120</v>
      </c>
      <c r="AO13" s="43">
        <f t="shared" si="5"/>
        <v>672494</v>
      </c>
      <c r="AP13" s="28">
        <v>9</v>
      </c>
      <c r="AQ13" s="28">
        <v>88656</v>
      </c>
      <c r="AR13" s="28">
        <v>9</v>
      </c>
      <c r="AS13" s="28">
        <v>51609</v>
      </c>
      <c r="AT13" s="28">
        <v>9</v>
      </c>
      <c r="AU13" s="28">
        <v>2565</v>
      </c>
      <c r="AV13" s="28">
        <v>9</v>
      </c>
      <c r="AW13" s="28">
        <v>44220</v>
      </c>
      <c r="AX13" s="28"/>
    </row>
    <row r="14" spans="1:50">
      <c r="A14" s="21"/>
      <c r="B14" s="17">
        <v>2010407</v>
      </c>
      <c r="C14" s="22" t="s">
        <v>62</v>
      </c>
      <c r="D14" s="19">
        <f t="shared" si="0"/>
        <v>9</v>
      </c>
      <c r="E14" s="20">
        <f t="shared" si="1"/>
        <v>37258</v>
      </c>
      <c r="F14" s="20">
        <f t="shared" si="2"/>
        <v>8</v>
      </c>
      <c r="G14" s="20">
        <f t="shared" si="2"/>
        <v>19544</v>
      </c>
      <c r="H14" s="20">
        <f t="shared" si="3"/>
        <v>15318</v>
      </c>
      <c r="I14" s="22"/>
      <c r="J14" s="22"/>
      <c r="K14" s="22"/>
      <c r="L14" s="22">
        <v>8</v>
      </c>
      <c r="M14" s="22">
        <v>19544</v>
      </c>
      <c r="N14" s="22">
        <v>15318</v>
      </c>
      <c r="O14" s="22"/>
      <c r="P14" s="22"/>
      <c r="Q14" s="22"/>
      <c r="R14" s="22"/>
      <c r="S14" s="22"/>
      <c r="T14" s="22"/>
      <c r="U14" s="22"/>
      <c r="V14" s="19">
        <f t="shared" ref="V14:W16" si="14">X14+Z14+AB14+AD14</f>
        <v>1</v>
      </c>
      <c r="W14" s="22">
        <f t="shared" si="14"/>
        <v>2100</v>
      </c>
      <c r="X14" s="22"/>
      <c r="Y14" s="22"/>
      <c r="Z14" s="22"/>
      <c r="AA14" s="22"/>
      <c r="AB14" s="22"/>
      <c r="AC14" s="22"/>
      <c r="AD14" s="22">
        <v>1</v>
      </c>
      <c r="AE14" s="22">
        <v>2100</v>
      </c>
      <c r="AF14" s="22"/>
      <c r="AG14" s="22"/>
      <c r="AH14" s="22">
        <v>1</v>
      </c>
      <c r="AI14" s="22">
        <v>296</v>
      </c>
      <c r="AJ14" s="22">
        <v>19544</v>
      </c>
      <c r="AK14" s="22">
        <v>25760</v>
      </c>
      <c r="AL14" s="22">
        <v>2</v>
      </c>
      <c r="AM14" s="22">
        <v>7280</v>
      </c>
      <c r="AN14" s="38">
        <v>120</v>
      </c>
      <c r="AO14" s="43">
        <f t="shared" si="5"/>
        <v>499800</v>
      </c>
      <c r="AP14" s="28">
        <v>6</v>
      </c>
      <c r="AQ14" s="28">
        <v>65112</v>
      </c>
      <c r="AR14" s="28">
        <v>6</v>
      </c>
      <c r="AS14" s="28">
        <v>37939</v>
      </c>
      <c r="AT14" s="28">
        <v>6</v>
      </c>
      <c r="AU14" s="28">
        <v>2092</v>
      </c>
      <c r="AV14" s="28">
        <v>6</v>
      </c>
      <c r="AW14" s="28">
        <v>31776</v>
      </c>
      <c r="AX14" s="28"/>
    </row>
    <row r="15" spans="1:50">
      <c r="A15" s="21"/>
      <c r="B15" s="17">
        <v>2010501</v>
      </c>
      <c r="C15" s="22" t="s">
        <v>63</v>
      </c>
      <c r="D15" s="19">
        <f t="shared" si="0"/>
        <v>16</v>
      </c>
      <c r="E15" s="20">
        <f t="shared" si="1"/>
        <v>90998</v>
      </c>
      <c r="F15" s="20">
        <f t="shared" si="2"/>
        <v>16</v>
      </c>
      <c r="G15" s="20">
        <f t="shared" si="2"/>
        <v>52093</v>
      </c>
      <c r="H15" s="20">
        <f t="shared" si="3"/>
        <v>38313</v>
      </c>
      <c r="I15" s="22">
        <v>5</v>
      </c>
      <c r="J15" s="22">
        <v>16254</v>
      </c>
      <c r="K15" s="22">
        <v>14100</v>
      </c>
      <c r="L15" s="22"/>
      <c r="M15" s="22"/>
      <c r="N15" s="22"/>
      <c r="O15" s="22">
        <v>11</v>
      </c>
      <c r="P15" s="22">
        <v>35839</v>
      </c>
      <c r="Q15" s="22">
        <v>16623</v>
      </c>
      <c r="R15" s="22">
        <v>7590</v>
      </c>
      <c r="S15" s="22"/>
      <c r="T15" s="22"/>
      <c r="U15" s="22"/>
      <c r="V15" s="19">
        <f t="shared" si="14"/>
        <v>0</v>
      </c>
      <c r="W15" s="22">
        <f t="shared" si="14"/>
        <v>0</v>
      </c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>
        <v>2</v>
      </c>
      <c r="AI15" s="22">
        <v>592</v>
      </c>
      <c r="AJ15" s="22">
        <v>52093</v>
      </c>
      <c r="AK15" s="22">
        <v>68320</v>
      </c>
      <c r="AL15" s="22">
        <v>9</v>
      </c>
      <c r="AM15" s="22">
        <v>33600</v>
      </c>
      <c r="AN15" s="38">
        <v>540</v>
      </c>
      <c r="AO15" s="43">
        <f t="shared" si="5"/>
        <v>1246529</v>
      </c>
      <c r="AP15" s="28">
        <v>16</v>
      </c>
      <c r="AQ15" s="28">
        <v>175728</v>
      </c>
      <c r="AR15" s="28">
        <v>16</v>
      </c>
      <c r="AS15" s="28">
        <v>70987</v>
      </c>
      <c r="AT15" s="28">
        <v>16</v>
      </c>
      <c r="AU15" s="28">
        <v>4980</v>
      </c>
      <c r="AV15" s="28">
        <v>16</v>
      </c>
      <c r="AW15" s="28">
        <v>88440</v>
      </c>
      <c r="AX15" s="28"/>
    </row>
    <row r="16" spans="1:50">
      <c r="A16" s="21"/>
      <c r="B16" s="17">
        <v>2010601</v>
      </c>
      <c r="C16" s="22" t="s">
        <v>64</v>
      </c>
      <c r="D16" s="19">
        <f t="shared" si="0"/>
        <v>102</v>
      </c>
      <c r="E16" s="20">
        <f t="shared" si="1"/>
        <v>507199</v>
      </c>
      <c r="F16" s="20">
        <f t="shared" si="2"/>
        <v>77</v>
      </c>
      <c r="G16" s="20">
        <f t="shared" si="2"/>
        <v>254685</v>
      </c>
      <c r="H16" s="20">
        <f t="shared" si="3"/>
        <v>199326</v>
      </c>
      <c r="I16" s="22">
        <v>11</v>
      </c>
      <c r="J16" s="22">
        <v>42092</v>
      </c>
      <c r="K16" s="22">
        <v>31908</v>
      </c>
      <c r="L16" s="22">
        <v>25</v>
      </c>
      <c r="M16" s="22">
        <v>76091</v>
      </c>
      <c r="N16" s="22">
        <v>68075</v>
      </c>
      <c r="O16" s="22">
        <v>41</v>
      </c>
      <c r="P16" s="22">
        <v>136502</v>
      </c>
      <c r="Q16" s="22">
        <v>74005</v>
      </c>
      <c r="R16" s="22">
        <v>25338</v>
      </c>
      <c r="S16" s="22"/>
      <c r="T16" s="22"/>
      <c r="U16" s="22"/>
      <c r="V16" s="19">
        <f t="shared" si="14"/>
        <v>25</v>
      </c>
      <c r="W16" s="22">
        <f t="shared" si="14"/>
        <v>52300</v>
      </c>
      <c r="X16" s="22"/>
      <c r="Y16" s="22"/>
      <c r="Z16" s="22"/>
      <c r="AA16" s="22"/>
      <c r="AB16" s="22"/>
      <c r="AC16" s="22"/>
      <c r="AD16" s="22">
        <v>25</v>
      </c>
      <c r="AE16" s="22">
        <v>52300</v>
      </c>
      <c r="AF16" s="22"/>
      <c r="AG16" s="22"/>
      <c r="AH16" s="22">
        <v>3</v>
      </c>
      <c r="AI16" s="22">
        <v>888</v>
      </c>
      <c r="AJ16" s="22">
        <v>254685</v>
      </c>
      <c r="AK16" s="22">
        <v>291200</v>
      </c>
      <c r="AL16" s="22">
        <v>23</v>
      </c>
      <c r="AM16" s="22">
        <v>86240</v>
      </c>
      <c r="AN16" s="38">
        <v>1380</v>
      </c>
      <c r="AO16" s="43">
        <f t="shared" si="5"/>
        <v>6719893</v>
      </c>
      <c r="AP16" s="28">
        <v>77</v>
      </c>
      <c r="AQ16" s="28">
        <v>835152</v>
      </c>
      <c r="AR16" s="28">
        <v>101</v>
      </c>
      <c r="AS16" s="28">
        <v>466836</v>
      </c>
      <c r="AT16" s="28">
        <v>101</v>
      </c>
      <c r="AU16" s="28">
        <v>32112</v>
      </c>
      <c r="AV16" s="28">
        <v>77</v>
      </c>
      <c r="AW16" s="28">
        <v>411048</v>
      </c>
      <c r="AX16" s="28"/>
    </row>
    <row r="17" spans="1:50">
      <c r="A17" s="21"/>
      <c r="B17" s="17">
        <v>2010701</v>
      </c>
      <c r="C17" s="22" t="s">
        <v>65</v>
      </c>
      <c r="D17" s="19"/>
      <c r="E17" s="20"/>
      <c r="F17" s="20"/>
      <c r="G17" s="20"/>
      <c r="H17" s="20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19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38"/>
      <c r="AO17" s="43"/>
      <c r="AP17" s="28"/>
      <c r="AQ17" s="28"/>
      <c r="AR17" s="28"/>
      <c r="AS17" s="28"/>
      <c r="AT17" s="28"/>
      <c r="AU17" s="28"/>
      <c r="AV17" s="28"/>
      <c r="AW17" s="28"/>
      <c r="AX17" s="28"/>
    </row>
    <row r="18" spans="1:50">
      <c r="A18" s="21"/>
      <c r="B18" s="27">
        <v>2010801</v>
      </c>
      <c r="C18" s="28" t="s">
        <v>69</v>
      </c>
      <c r="D18" s="25">
        <f t="shared" ref="D18:D21" si="15">F18+V18+AF18</f>
        <v>17</v>
      </c>
      <c r="E18" s="26">
        <f t="shared" ref="E18:E21" si="16">G18+H18+W18+AG18+AI18</f>
        <v>91516</v>
      </c>
      <c r="F18" s="26">
        <f t="shared" ref="F18:G21" si="17">I18+L18+O18+S18</f>
        <v>16</v>
      </c>
      <c r="G18" s="26">
        <f t="shared" si="17"/>
        <v>44989</v>
      </c>
      <c r="H18" s="26">
        <f t="shared" ref="H18:H21" si="18">K18+N18+Q18+R18+U18</f>
        <v>43543</v>
      </c>
      <c r="I18" s="28">
        <v>10</v>
      </c>
      <c r="J18" s="28">
        <v>29119</v>
      </c>
      <c r="K18" s="28">
        <v>29165</v>
      </c>
      <c r="L18" s="28"/>
      <c r="M18" s="28"/>
      <c r="N18" s="28"/>
      <c r="O18" s="28">
        <v>6</v>
      </c>
      <c r="P18" s="27">
        <v>15870</v>
      </c>
      <c r="Q18" s="28">
        <v>10280</v>
      </c>
      <c r="R18" s="28">
        <v>4098</v>
      </c>
      <c r="S18" s="28"/>
      <c r="T18" s="28"/>
      <c r="U18" s="37"/>
      <c r="V18" s="25">
        <f t="shared" ref="V18:W21" si="19">X18+Z18+AB18+AD18</f>
        <v>1</v>
      </c>
      <c r="W18" s="28">
        <f t="shared" si="19"/>
        <v>1800</v>
      </c>
      <c r="X18" s="27"/>
      <c r="Y18" s="28"/>
      <c r="Z18" s="28"/>
      <c r="AA18" s="28"/>
      <c r="AB18" s="28"/>
      <c r="AC18" s="28"/>
      <c r="AD18" s="28">
        <v>1</v>
      </c>
      <c r="AE18" s="28">
        <v>1800</v>
      </c>
      <c r="AF18" s="28"/>
      <c r="AG18" s="28"/>
      <c r="AH18" s="28">
        <v>4</v>
      </c>
      <c r="AI18" s="28">
        <v>1184</v>
      </c>
      <c r="AJ18" s="28">
        <v>44989</v>
      </c>
      <c r="AK18" s="28">
        <v>62160</v>
      </c>
      <c r="AL18" s="28">
        <v>10</v>
      </c>
      <c r="AM18" s="37">
        <v>35840</v>
      </c>
      <c r="AN18" s="37">
        <v>540</v>
      </c>
      <c r="AO18" s="44">
        <f t="shared" ref="AO18:AO21" si="20">E18*12+AJ18+AK18+AM18+AN18</f>
        <v>1241721</v>
      </c>
      <c r="AP18" s="37">
        <v>16</v>
      </c>
      <c r="AQ18" s="37">
        <v>163512</v>
      </c>
      <c r="AR18" s="37">
        <v>16</v>
      </c>
      <c r="AS18" s="37">
        <v>82056</v>
      </c>
      <c r="AT18" s="37">
        <v>16</v>
      </c>
      <c r="AU18" s="37">
        <v>50661</v>
      </c>
      <c r="AV18" s="37">
        <v>16</v>
      </c>
      <c r="AW18" s="37">
        <v>79776</v>
      </c>
      <c r="AX18" s="28"/>
    </row>
    <row r="19" spans="1:50">
      <c r="A19" s="21"/>
      <c r="B19" s="27">
        <v>2011001</v>
      </c>
      <c r="C19" s="28" t="s">
        <v>70</v>
      </c>
      <c r="D19" s="25">
        <f t="shared" si="15"/>
        <v>4</v>
      </c>
      <c r="E19" s="26">
        <f t="shared" si="16"/>
        <v>23164</v>
      </c>
      <c r="F19" s="26">
        <f t="shared" si="17"/>
        <v>3</v>
      </c>
      <c r="G19" s="26">
        <f t="shared" si="17"/>
        <v>10757</v>
      </c>
      <c r="H19" s="26">
        <f t="shared" si="18"/>
        <v>10307</v>
      </c>
      <c r="I19" s="28"/>
      <c r="J19" s="28"/>
      <c r="K19" s="28"/>
      <c r="L19" s="28">
        <v>2</v>
      </c>
      <c r="M19" s="28">
        <v>6947</v>
      </c>
      <c r="N19" s="28">
        <v>8069</v>
      </c>
      <c r="O19" s="28">
        <v>1</v>
      </c>
      <c r="P19" s="28">
        <v>3810</v>
      </c>
      <c r="Q19" s="28">
        <v>1559</v>
      </c>
      <c r="R19" s="28">
        <v>679</v>
      </c>
      <c r="S19" s="28"/>
      <c r="T19" s="28"/>
      <c r="U19" s="28"/>
      <c r="V19" s="25">
        <f t="shared" si="19"/>
        <v>1</v>
      </c>
      <c r="W19" s="28">
        <f t="shared" si="19"/>
        <v>2100</v>
      </c>
      <c r="X19" s="28"/>
      <c r="Y19" s="28"/>
      <c r="Z19" s="28"/>
      <c r="AA19" s="28"/>
      <c r="AB19" s="28"/>
      <c r="AC19" s="28"/>
      <c r="AD19" s="28">
        <v>1</v>
      </c>
      <c r="AE19" s="28">
        <v>2100</v>
      </c>
      <c r="AF19" s="28"/>
      <c r="AG19" s="28"/>
      <c r="AH19" s="28"/>
      <c r="AI19" s="28"/>
      <c r="AJ19" s="28">
        <v>10757</v>
      </c>
      <c r="AK19" s="28">
        <v>11760</v>
      </c>
      <c r="AL19" s="28">
        <v>3</v>
      </c>
      <c r="AM19" s="37">
        <v>10640</v>
      </c>
      <c r="AN19" s="37">
        <v>180</v>
      </c>
      <c r="AO19" s="44">
        <f t="shared" si="20"/>
        <v>311305</v>
      </c>
      <c r="AP19" s="37">
        <v>3</v>
      </c>
      <c r="AQ19" s="37">
        <v>35344</v>
      </c>
      <c r="AR19" s="37">
        <v>3</v>
      </c>
      <c r="AS19" s="37">
        <v>20133</v>
      </c>
      <c r="AT19" s="37">
        <v>3</v>
      </c>
      <c r="AU19" s="37">
        <v>1301</v>
      </c>
      <c r="AV19" s="37">
        <v>3</v>
      </c>
      <c r="AW19" s="37">
        <v>17824</v>
      </c>
      <c r="AX19" s="28"/>
    </row>
    <row r="20" spans="1:50">
      <c r="A20" s="21"/>
      <c r="B20" s="27">
        <v>2013801</v>
      </c>
      <c r="C20" s="28" t="s">
        <v>71</v>
      </c>
      <c r="D20" s="25">
        <f t="shared" si="15"/>
        <v>85</v>
      </c>
      <c r="E20" s="26">
        <f t="shared" si="16"/>
        <v>461063</v>
      </c>
      <c r="F20" s="26">
        <f t="shared" si="17"/>
        <v>82</v>
      </c>
      <c r="G20" s="26">
        <f t="shared" si="17"/>
        <v>228469</v>
      </c>
      <c r="H20" s="26">
        <f t="shared" si="18"/>
        <v>211811</v>
      </c>
      <c r="I20" s="28">
        <v>42</v>
      </c>
      <c r="J20" s="28">
        <v>119908</v>
      </c>
      <c r="K20" s="28">
        <v>117996</v>
      </c>
      <c r="L20" s="28">
        <v>6</v>
      </c>
      <c r="M20" s="28">
        <v>18734</v>
      </c>
      <c r="N20" s="28">
        <v>18273</v>
      </c>
      <c r="O20" s="28">
        <v>34</v>
      </c>
      <c r="P20" s="28">
        <v>89827</v>
      </c>
      <c r="Q20" s="28">
        <v>53291</v>
      </c>
      <c r="R20" s="28">
        <v>22251</v>
      </c>
      <c r="S20" s="28"/>
      <c r="T20" s="28"/>
      <c r="U20" s="28"/>
      <c r="V20" s="25">
        <f t="shared" si="19"/>
        <v>1</v>
      </c>
      <c r="W20" s="28">
        <f t="shared" si="19"/>
        <v>1800</v>
      </c>
      <c r="X20" s="28"/>
      <c r="Y20" s="28"/>
      <c r="Z20" s="28"/>
      <c r="AA20" s="28"/>
      <c r="AB20" s="28"/>
      <c r="AC20" s="28"/>
      <c r="AD20" s="28">
        <v>1</v>
      </c>
      <c r="AE20" s="28">
        <v>1800</v>
      </c>
      <c r="AF20" s="28">
        <v>2</v>
      </c>
      <c r="AG20" s="28">
        <v>16615</v>
      </c>
      <c r="AH20" s="28">
        <v>8</v>
      </c>
      <c r="AI20" s="28">
        <v>2368</v>
      </c>
      <c r="AJ20" s="28">
        <v>228469</v>
      </c>
      <c r="AK20" s="28">
        <v>331520</v>
      </c>
      <c r="AL20" s="28">
        <v>39</v>
      </c>
      <c r="AM20" s="37">
        <v>140560</v>
      </c>
      <c r="AN20" s="37">
        <v>2520</v>
      </c>
      <c r="AO20" s="44">
        <f t="shared" si="20"/>
        <v>6235825</v>
      </c>
      <c r="AP20" s="37">
        <v>82</v>
      </c>
      <c r="AQ20" s="37">
        <v>806640</v>
      </c>
      <c r="AR20" s="37">
        <v>82</v>
      </c>
      <c r="AS20" s="37">
        <v>432348</v>
      </c>
      <c r="AT20" s="37">
        <v>82</v>
      </c>
      <c r="AU20" s="37">
        <v>25082</v>
      </c>
      <c r="AV20" s="37">
        <v>82</v>
      </c>
      <c r="AW20" s="37">
        <v>414156</v>
      </c>
      <c r="AX20" s="28"/>
    </row>
    <row r="21" spans="1:50">
      <c r="A21" s="29"/>
      <c r="B21" s="27">
        <v>2013601</v>
      </c>
      <c r="C21" s="28" t="s">
        <v>72</v>
      </c>
      <c r="D21" s="25">
        <f t="shared" si="15"/>
        <v>14</v>
      </c>
      <c r="E21" s="26">
        <f t="shared" si="16"/>
        <v>68311</v>
      </c>
      <c r="F21" s="26">
        <f t="shared" si="17"/>
        <v>13</v>
      </c>
      <c r="G21" s="26">
        <f t="shared" si="17"/>
        <v>36537</v>
      </c>
      <c r="H21" s="26">
        <f t="shared" si="18"/>
        <v>29974</v>
      </c>
      <c r="I21" s="28">
        <v>4</v>
      </c>
      <c r="J21" s="28">
        <v>12927</v>
      </c>
      <c r="K21" s="28">
        <v>11522</v>
      </c>
      <c r="L21" s="28"/>
      <c r="M21" s="28"/>
      <c r="N21" s="28"/>
      <c r="O21" s="28">
        <v>9</v>
      </c>
      <c r="P21" s="28">
        <v>23610</v>
      </c>
      <c r="Q21" s="28">
        <v>12623</v>
      </c>
      <c r="R21" s="28">
        <v>5829</v>
      </c>
      <c r="S21" s="28"/>
      <c r="T21" s="28"/>
      <c r="U21" s="28"/>
      <c r="V21" s="25">
        <f t="shared" si="19"/>
        <v>1</v>
      </c>
      <c r="W21" s="28">
        <f t="shared" si="19"/>
        <v>1800</v>
      </c>
      <c r="X21" s="28"/>
      <c r="Y21" s="28"/>
      <c r="Z21" s="28"/>
      <c r="AA21" s="28"/>
      <c r="AB21" s="28"/>
      <c r="AC21" s="28"/>
      <c r="AD21" s="28">
        <v>1</v>
      </c>
      <c r="AE21" s="28">
        <v>1800</v>
      </c>
      <c r="AF21" s="28"/>
      <c r="AG21" s="28"/>
      <c r="AH21" s="28"/>
      <c r="AI21" s="28"/>
      <c r="AJ21" s="28">
        <v>36537</v>
      </c>
      <c r="AK21" s="28">
        <v>42560</v>
      </c>
      <c r="AL21" s="28"/>
      <c r="AM21" s="37"/>
      <c r="AN21" s="37"/>
      <c r="AO21" s="44">
        <f t="shared" si="20"/>
        <v>898829</v>
      </c>
      <c r="AP21" s="37">
        <v>13</v>
      </c>
      <c r="AQ21" s="37">
        <v>129288</v>
      </c>
      <c r="AR21" s="37">
        <v>13</v>
      </c>
      <c r="AS21" s="37">
        <v>52827</v>
      </c>
      <c r="AT21" s="37">
        <v>13</v>
      </c>
      <c r="AU21" s="37">
        <v>3641</v>
      </c>
      <c r="AV21" s="37">
        <v>3</v>
      </c>
      <c r="AW21" s="37">
        <v>62844</v>
      </c>
      <c r="AX21" s="28"/>
    </row>
    <row r="22" spans="1:50">
      <c r="A22" s="30" t="s">
        <v>98</v>
      </c>
      <c r="B22" s="27">
        <v>2080101</v>
      </c>
      <c r="C22" s="28" t="s">
        <v>99</v>
      </c>
      <c r="D22" s="25">
        <f t="shared" ref="D22:D33" si="21">F22+V22+AF22</f>
        <v>30</v>
      </c>
      <c r="E22" s="26">
        <f t="shared" ref="E22:E33" si="22">G22+H22+W22+AG22+AI22</f>
        <v>165263</v>
      </c>
      <c r="F22" s="26">
        <f t="shared" ref="F22:G33" si="23">I22+L22+O22+S22</f>
        <v>30</v>
      </c>
      <c r="G22" s="26">
        <f t="shared" si="23"/>
        <v>91353</v>
      </c>
      <c r="H22" s="26">
        <f t="shared" ref="H22:H33" si="24">K22+N22+Q22+R22+U22</f>
        <v>73318</v>
      </c>
      <c r="I22" s="34">
        <v>16</v>
      </c>
      <c r="J22" s="34">
        <v>47024</v>
      </c>
      <c r="K22" s="34">
        <v>38757</v>
      </c>
      <c r="L22" s="34"/>
      <c r="M22" s="34"/>
      <c r="N22" s="34"/>
      <c r="O22" s="34">
        <v>14</v>
      </c>
      <c r="P22" s="34">
        <v>44329</v>
      </c>
      <c r="Q22" s="34">
        <v>23600</v>
      </c>
      <c r="R22" s="34">
        <v>10961</v>
      </c>
      <c r="S22" s="28"/>
      <c r="T22" s="28"/>
      <c r="U22" s="28"/>
      <c r="V22" s="25">
        <f t="shared" ref="V22:W33" si="25">X22+Z22+AB22+AD22</f>
        <v>0</v>
      </c>
      <c r="W22" s="28">
        <f t="shared" si="25"/>
        <v>0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34">
        <v>2</v>
      </c>
      <c r="AI22" s="34">
        <v>592</v>
      </c>
      <c r="AJ22" s="28">
        <v>91353</v>
      </c>
      <c r="AK22" s="28">
        <v>108640</v>
      </c>
      <c r="AL22" s="34">
        <v>15</v>
      </c>
      <c r="AM22" s="40">
        <v>58800</v>
      </c>
      <c r="AN22" s="37">
        <v>900</v>
      </c>
      <c r="AO22" s="44">
        <f t="shared" ref="AO22:AO33" si="26">E22*12+AJ22+AK22+AM22+AN22</f>
        <v>2242849</v>
      </c>
      <c r="AP22" s="37">
        <v>39</v>
      </c>
      <c r="AQ22" s="37">
        <v>395280</v>
      </c>
      <c r="AR22" s="37">
        <v>39</v>
      </c>
      <c r="AS22" s="37">
        <v>82092</v>
      </c>
      <c r="AT22" s="37">
        <v>39</v>
      </c>
      <c r="AU22" s="37">
        <v>12395</v>
      </c>
      <c r="AV22" s="37">
        <v>39</v>
      </c>
      <c r="AW22" s="37">
        <v>193680</v>
      </c>
      <c r="AX22" s="28"/>
    </row>
    <row r="23" spans="1:50">
      <c r="A23" s="31"/>
      <c r="B23" s="27">
        <v>2080106</v>
      </c>
      <c r="C23" s="28" t="s">
        <v>100</v>
      </c>
      <c r="D23" s="25">
        <f t="shared" si="21"/>
        <v>4</v>
      </c>
      <c r="E23" s="26">
        <f t="shared" si="22"/>
        <v>19954</v>
      </c>
      <c r="F23" s="26">
        <f t="shared" si="23"/>
        <v>4</v>
      </c>
      <c r="G23" s="26">
        <f t="shared" si="23"/>
        <v>10806</v>
      </c>
      <c r="H23" s="26">
        <f t="shared" si="24"/>
        <v>8102</v>
      </c>
      <c r="I23" s="28"/>
      <c r="J23" s="28"/>
      <c r="K23" s="28"/>
      <c r="L23" s="28"/>
      <c r="M23" s="28"/>
      <c r="N23" s="28"/>
      <c r="O23" s="34">
        <v>4</v>
      </c>
      <c r="P23" s="34">
        <v>10806</v>
      </c>
      <c r="Q23" s="34">
        <v>5522</v>
      </c>
      <c r="R23" s="34">
        <v>2580</v>
      </c>
      <c r="S23" s="28"/>
      <c r="T23" s="28"/>
      <c r="U23" s="28"/>
      <c r="V23" s="25">
        <f t="shared" si="25"/>
        <v>0</v>
      </c>
      <c r="W23" s="28">
        <f t="shared" si="25"/>
        <v>0</v>
      </c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34">
        <v>2</v>
      </c>
      <c r="AI23" s="34">
        <v>1046</v>
      </c>
      <c r="AJ23" s="28">
        <v>10806</v>
      </c>
      <c r="AK23" s="28">
        <v>20720</v>
      </c>
      <c r="AL23" s="28">
        <v>6</v>
      </c>
      <c r="AM23" s="37">
        <v>22400</v>
      </c>
      <c r="AN23" s="37">
        <v>360</v>
      </c>
      <c r="AO23" s="44">
        <f t="shared" si="26"/>
        <v>293734</v>
      </c>
      <c r="AP23" s="37">
        <v>4</v>
      </c>
      <c r="AQ23" s="37">
        <v>37200</v>
      </c>
      <c r="AR23" s="37">
        <v>4</v>
      </c>
      <c r="AS23" s="37">
        <v>11901</v>
      </c>
      <c r="AT23" s="37">
        <v>4</v>
      </c>
      <c r="AU23" s="37">
        <v>980</v>
      </c>
      <c r="AV23" s="37">
        <v>4</v>
      </c>
      <c r="AW23" s="37">
        <v>18300</v>
      </c>
      <c r="AX23" s="28"/>
    </row>
    <row r="24" spans="1:50">
      <c r="A24" s="31"/>
      <c r="B24" s="27">
        <v>2080106</v>
      </c>
      <c r="C24" s="28" t="s">
        <v>101</v>
      </c>
      <c r="D24" s="25">
        <f t="shared" si="21"/>
        <v>5</v>
      </c>
      <c r="E24" s="26">
        <f t="shared" si="22"/>
        <v>22844</v>
      </c>
      <c r="F24" s="26">
        <f t="shared" si="23"/>
        <v>5</v>
      </c>
      <c r="G24" s="26">
        <f t="shared" si="23"/>
        <v>12824</v>
      </c>
      <c r="H24" s="26">
        <f t="shared" si="24"/>
        <v>10020</v>
      </c>
      <c r="I24" s="28"/>
      <c r="J24" s="28"/>
      <c r="K24" s="28"/>
      <c r="L24" s="28"/>
      <c r="M24" s="28"/>
      <c r="N24" s="28"/>
      <c r="O24" s="28">
        <v>5</v>
      </c>
      <c r="P24" s="28">
        <v>12824</v>
      </c>
      <c r="Q24" s="28">
        <v>6891</v>
      </c>
      <c r="R24" s="28">
        <v>3129</v>
      </c>
      <c r="S24" s="28"/>
      <c r="T24" s="28"/>
      <c r="U24" s="28"/>
      <c r="V24" s="25">
        <f t="shared" si="25"/>
        <v>0</v>
      </c>
      <c r="W24" s="28">
        <f t="shared" si="25"/>
        <v>0</v>
      </c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>
        <v>12824</v>
      </c>
      <c r="AK24" s="28">
        <v>16800</v>
      </c>
      <c r="AL24" s="28">
        <v>3</v>
      </c>
      <c r="AM24" s="37">
        <v>10640</v>
      </c>
      <c r="AN24" s="37">
        <v>180</v>
      </c>
      <c r="AO24" s="44">
        <f t="shared" si="26"/>
        <v>314572</v>
      </c>
      <c r="AP24" s="37">
        <v>5</v>
      </c>
      <c r="AQ24" s="37">
        <v>45096</v>
      </c>
      <c r="AR24" s="37">
        <v>5</v>
      </c>
      <c r="AS24" s="37">
        <v>16736</v>
      </c>
      <c r="AT24" s="37">
        <v>5</v>
      </c>
      <c r="AU24" s="37">
        <v>1371</v>
      </c>
      <c r="AV24" s="37">
        <v>5</v>
      </c>
      <c r="AW24" s="37">
        <v>22008</v>
      </c>
      <c r="AX24" s="28"/>
    </row>
    <row r="25" spans="1:50">
      <c r="A25" s="31"/>
      <c r="B25" s="27">
        <v>2080109</v>
      </c>
      <c r="C25" s="28" t="s">
        <v>102</v>
      </c>
      <c r="D25" s="25">
        <f t="shared" si="21"/>
        <v>7</v>
      </c>
      <c r="E25" s="26">
        <f t="shared" si="22"/>
        <v>36185</v>
      </c>
      <c r="F25" s="26">
        <f t="shared" si="23"/>
        <v>7</v>
      </c>
      <c r="G25" s="26">
        <f t="shared" si="23"/>
        <v>21256</v>
      </c>
      <c r="H25" s="26">
        <f t="shared" si="24"/>
        <v>14929</v>
      </c>
      <c r="I25" s="28"/>
      <c r="J25" s="28"/>
      <c r="K25" s="28"/>
      <c r="L25" s="28"/>
      <c r="M25" s="28"/>
      <c r="N25" s="28"/>
      <c r="O25" s="34">
        <v>7</v>
      </c>
      <c r="P25" s="34">
        <v>21256</v>
      </c>
      <c r="Q25" s="34">
        <v>10239</v>
      </c>
      <c r="R25" s="34">
        <v>4690</v>
      </c>
      <c r="S25" s="28"/>
      <c r="T25" s="28"/>
      <c r="U25" s="28"/>
      <c r="V25" s="25">
        <f t="shared" si="25"/>
        <v>0</v>
      </c>
      <c r="W25" s="28">
        <f t="shared" si="25"/>
        <v>0</v>
      </c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>
        <v>21256</v>
      </c>
      <c r="AK25" s="28">
        <v>25760</v>
      </c>
      <c r="AL25" s="28">
        <v>2</v>
      </c>
      <c r="AM25" s="37">
        <v>7840</v>
      </c>
      <c r="AN25" s="37">
        <v>120</v>
      </c>
      <c r="AO25" s="44">
        <f t="shared" si="26"/>
        <v>489196</v>
      </c>
      <c r="AP25" s="37">
        <v>7</v>
      </c>
      <c r="AQ25" s="37">
        <v>70848</v>
      </c>
      <c r="AR25" s="37">
        <v>7</v>
      </c>
      <c r="AS25" s="37">
        <v>26377</v>
      </c>
      <c r="AT25" s="37">
        <v>7</v>
      </c>
      <c r="AU25" s="37">
        <v>2171</v>
      </c>
      <c r="AV25" s="37">
        <v>7</v>
      </c>
      <c r="AW25" s="37">
        <v>34632</v>
      </c>
      <c r="AX25" s="28"/>
    </row>
    <row r="26" spans="1:50">
      <c r="A26" s="31"/>
      <c r="B26" s="27">
        <v>2080109</v>
      </c>
      <c r="C26" s="28" t="s">
        <v>103</v>
      </c>
      <c r="D26" s="25">
        <f t="shared" si="21"/>
        <v>4</v>
      </c>
      <c r="E26" s="26">
        <f t="shared" si="22"/>
        <v>16939</v>
      </c>
      <c r="F26" s="26">
        <f t="shared" si="23"/>
        <v>3</v>
      </c>
      <c r="G26" s="26">
        <f t="shared" si="23"/>
        <v>9025</v>
      </c>
      <c r="H26" s="26">
        <f t="shared" si="24"/>
        <v>6114</v>
      </c>
      <c r="I26" s="28"/>
      <c r="J26" s="28"/>
      <c r="K26" s="28"/>
      <c r="L26" s="28"/>
      <c r="M26" s="28"/>
      <c r="N26" s="28"/>
      <c r="O26" s="28">
        <v>3</v>
      </c>
      <c r="P26" s="28">
        <v>9025</v>
      </c>
      <c r="Q26" s="28">
        <v>4179</v>
      </c>
      <c r="R26" s="28">
        <v>1935</v>
      </c>
      <c r="S26" s="28"/>
      <c r="T26" s="28"/>
      <c r="U26" s="28"/>
      <c r="V26" s="25">
        <f t="shared" si="25"/>
        <v>1</v>
      </c>
      <c r="W26" s="28">
        <f t="shared" si="25"/>
        <v>1800</v>
      </c>
      <c r="X26" s="28"/>
      <c r="Y26" s="28"/>
      <c r="Z26" s="28"/>
      <c r="AA26" s="28"/>
      <c r="AB26" s="28"/>
      <c r="AC26" s="28"/>
      <c r="AD26" s="28">
        <v>1</v>
      </c>
      <c r="AE26" s="28">
        <v>1800</v>
      </c>
      <c r="AF26" s="28"/>
      <c r="AG26" s="28"/>
      <c r="AH26" s="28"/>
      <c r="AI26" s="28"/>
      <c r="AJ26" s="28">
        <v>9025</v>
      </c>
      <c r="AK26" s="28">
        <v>10080</v>
      </c>
      <c r="AL26" s="28">
        <v>2</v>
      </c>
      <c r="AM26" s="37">
        <v>6720</v>
      </c>
      <c r="AN26" s="37">
        <v>120</v>
      </c>
      <c r="AO26" s="44">
        <f t="shared" si="26"/>
        <v>229213</v>
      </c>
      <c r="AP26" s="37">
        <v>3</v>
      </c>
      <c r="AQ26" s="37">
        <v>30432</v>
      </c>
      <c r="AR26" s="37">
        <v>3</v>
      </c>
      <c r="AS26" s="37">
        <v>13523</v>
      </c>
      <c r="AT26" s="37">
        <v>3</v>
      </c>
      <c r="AU26" s="37">
        <v>1112</v>
      </c>
      <c r="AV26" s="37">
        <v>3</v>
      </c>
      <c r="AW26" s="37">
        <v>15000</v>
      </c>
      <c r="AX26" s="28"/>
    </row>
    <row r="27" spans="1:50">
      <c r="A27" s="31"/>
      <c r="B27" s="27">
        <v>2080109</v>
      </c>
      <c r="C27" s="28" t="s">
        <v>104</v>
      </c>
      <c r="D27" s="25">
        <f t="shared" si="21"/>
        <v>2</v>
      </c>
      <c r="E27" s="26">
        <f t="shared" si="22"/>
        <v>9782</v>
      </c>
      <c r="F27" s="26">
        <f t="shared" si="23"/>
        <v>2</v>
      </c>
      <c r="G27" s="26">
        <f t="shared" si="23"/>
        <v>5746</v>
      </c>
      <c r="H27" s="26">
        <f t="shared" si="24"/>
        <v>4036</v>
      </c>
      <c r="I27" s="28"/>
      <c r="J27" s="28"/>
      <c r="K27" s="28"/>
      <c r="L27" s="28"/>
      <c r="M27" s="28"/>
      <c r="N27" s="28"/>
      <c r="O27" s="34">
        <v>2</v>
      </c>
      <c r="P27" s="34">
        <v>5746</v>
      </c>
      <c r="Q27" s="34">
        <v>2746</v>
      </c>
      <c r="R27" s="34">
        <v>1290</v>
      </c>
      <c r="S27" s="28"/>
      <c r="T27" s="28"/>
      <c r="U27" s="28"/>
      <c r="V27" s="25">
        <f t="shared" si="25"/>
        <v>0</v>
      </c>
      <c r="W27" s="28">
        <f t="shared" si="25"/>
        <v>0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>
        <v>5746</v>
      </c>
      <c r="AK27" s="28">
        <v>6720</v>
      </c>
      <c r="AL27" s="34"/>
      <c r="AM27" s="40"/>
      <c r="AN27" s="37"/>
      <c r="AO27" s="44">
        <f t="shared" si="26"/>
        <v>129850</v>
      </c>
      <c r="AP27" s="37">
        <v>2</v>
      </c>
      <c r="AQ27" s="37">
        <v>19416</v>
      </c>
      <c r="AR27" s="37">
        <v>2</v>
      </c>
      <c r="AS27" s="37">
        <v>7115</v>
      </c>
      <c r="AT27" s="37">
        <v>2</v>
      </c>
      <c r="AU27" s="37">
        <v>587</v>
      </c>
      <c r="AV27" s="37">
        <v>2</v>
      </c>
      <c r="AW27" s="37">
        <v>9528</v>
      </c>
      <c r="AX27" s="28"/>
    </row>
    <row r="28" spans="1:50">
      <c r="A28" s="31"/>
      <c r="B28" s="27">
        <v>2080109</v>
      </c>
      <c r="C28" s="28" t="s">
        <v>105</v>
      </c>
      <c r="D28" s="25">
        <f t="shared" si="21"/>
        <v>24</v>
      </c>
      <c r="E28" s="26">
        <f t="shared" si="22"/>
        <v>127033</v>
      </c>
      <c r="F28" s="26">
        <f t="shared" si="23"/>
        <v>24</v>
      </c>
      <c r="G28" s="26">
        <f t="shared" si="23"/>
        <v>71296</v>
      </c>
      <c r="H28" s="26">
        <f t="shared" si="24"/>
        <v>55737</v>
      </c>
      <c r="I28" s="28"/>
      <c r="J28" s="28"/>
      <c r="K28" s="28"/>
      <c r="L28" s="28"/>
      <c r="M28" s="28"/>
      <c r="N28" s="28"/>
      <c r="O28" s="28">
        <v>24</v>
      </c>
      <c r="P28" s="28">
        <v>71296</v>
      </c>
      <c r="Q28" s="28">
        <v>40056</v>
      </c>
      <c r="R28" s="28">
        <v>15681</v>
      </c>
      <c r="S28" s="28"/>
      <c r="T28" s="28"/>
      <c r="U28" s="28"/>
      <c r="V28" s="25">
        <f t="shared" si="25"/>
        <v>0</v>
      </c>
      <c r="W28" s="28">
        <f t="shared" si="25"/>
        <v>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>
        <v>71296</v>
      </c>
      <c r="AK28" s="28">
        <v>84560</v>
      </c>
      <c r="AL28" s="28">
        <v>2</v>
      </c>
      <c r="AM28" s="37">
        <v>7840</v>
      </c>
      <c r="AN28" s="37">
        <v>120</v>
      </c>
      <c r="AO28" s="44">
        <f t="shared" si="26"/>
        <v>1688212</v>
      </c>
      <c r="AP28" s="37">
        <v>24</v>
      </c>
      <c r="AQ28" s="37">
        <v>116652</v>
      </c>
      <c r="AR28" s="37">
        <v>24</v>
      </c>
      <c r="AS28" s="37">
        <v>92400</v>
      </c>
      <c r="AT28" s="37">
        <v>24</v>
      </c>
      <c r="AU28" s="37">
        <v>7622</v>
      </c>
      <c r="AV28" s="37">
        <v>24</v>
      </c>
      <c r="AW28" s="37">
        <v>120156</v>
      </c>
      <c r="AX28" s="28"/>
    </row>
    <row r="29" spans="1:50">
      <c r="A29" s="31"/>
      <c r="B29" s="27">
        <v>2080109</v>
      </c>
      <c r="C29" s="28" t="s">
        <v>106</v>
      </c>
      <c r="D29" s="25">
        <f t="shared" si="21"/>
        <v>1</v>
      </c>
      <c r="E29" s="26">
        <f t="shared" si="22"/>
        <v>6880</v>
      </c>
      <c r="F29" s="26">
        <f t="shared" si="23"/>
        <v>1</v>
      </c>
      <c r="G29" s="26">
        <f t="shared" si="23"/>
        <v>4522</v>
      </c>
      <c r="H29" s="26">
        <f t="shared" si="24"/>
        <v>2358</v>
      </c>
      <c r="I29" s="28"/>
      <c r="J29" s="28"/>
      <c r="K29" s="28"/>
      <c r="L29" s="28"/>
      <c r="M29" s="28"/>
      <c r="N29" s="28"/>
      <c r="O29" s="28">
        <v>1</v>
      </c>
      <c r="P29" s="28">
        <v>4522</v>
      </c>
      <c r="Q29" s="28">
        <v>1599</v>
      </c>
      <c r="R29" s="28">
        <v>759</v>
      </c>
      <c r="S29" s="28"/>
      <c r="T29" s="28"/>
      <c r="U29" s="28"/>
      <c r="V29" s="25">
        <f t="shared" si="25"/>
        <v>0</v>
      </c>
      <c r="W29" s="28">
        <f t="shared" si="25"/>
        <v>0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>
        <v>4522</v>
      </c>
      <c r="AK29" s="28">
        <v>3920</v>
      </c>
      <c r="AL29" s="28"/>
      <c r="AM29" s="37"/>
      <c r="AN29" s="37"/>
      <c r="AO29" s="44">
        <f t="shared" si="26"/>
        <v>91002</v>
      </c>
      <c r="AP29" s="37">
        <v>1</v>
      </c>
      <c r="AQ29" s="37">
        <v>13728</v>
      </c>
      <c r="AR29" s="37">
        <v>1</v>
      </c>
      <c r="AS29" s="37">
        <v>4990</v>
      </c>
      <c r="AT29" s="37">
        <v>1</v>
      </c>
      <c r="AU29" s="37">
        <v>413</v>
      </c>
      <c r="AV29" s="37">
        <v>1</v>
      </c>
      <c r="AW29" s="37">
        <v>6552</v>
      </c>
      <c r="AX29" s="28"/>
    </row>
    <row r="30" spans="1:50">
      <c r="A30" s="31"/>
      <c r="B30" s="27">
        <v>2080201</v>
      </c>
      <c r="C30" s="28" t="s">
        <v>107</v>
      </c>
      <c r="D30" s="25">
        <f t="shared" si="21"/>
        <v>19</v>
      </c>
      <c r="E30" s="26">
        <f t="shared" si="22"/>
        <v>90858</v>
      </c>
      <c r="F30" s="26">
        <f t="shared" si="23"/>
        <v>16</v>
      </c>
      <c r="G30" s="26">
        <f t="shared" si="23"/>
        <v>49082</v>
      </c>
      <c r="H30" s="26">
        <f t="shared" si="24"/>
        <v>34588</v>
      </c>
      <c r="I30" s="28">
        <v>2</v>
      </c>
      <c r="J30" s="28">
        <v>7324</v>
      </c>
      <c r="K30" s="28">
        <v>5896</v>
      </c>
      <c r="L30" s="28"/>
      <c r="M30" s="28"/>
      <c r="N30" s="28"/>
      <c r="O30" s="28">
        <v>14</v>
      </c>
      <c r="P30" s="28">
        <v>41758</v>
      </c>
      <c r="Q30" s="28">
        <v>19620</v>
      </c>
      <c r="R30" s="28">
        <v>9072</v>
      </c>
      <c r="S30" s="28"/>
      <c r="T30" s="28"/>
      <c r="U30" s="28"/>
      <c r="V30" s="25">
        <f t="shared" si="25"/>
        <v>3</v>
      </c>
      <c r="W30" s="28">
        <f t="shared" si="25"/>
        <v>6300</v>
      </c>
      <c r="X30" s="28"/>
      <c r="Y30" s="28"/>
      <c r="Z30" s="28"/>
      <c r="AA30" s="28"/>
      <c r="AB30" s="28"/>
      <c r="AC30" s="28"/>
      <c r="AD30" s="28">
        <v>3</v>
      </c>
      <c r="AE30" s="28">
        <v>6300</v>
      </c>
      <c r="AF30" s="28"/>
      <c r="AG30" s="28"/>
      <c r="AH30" s="28">
        <v>3</v>
      </c>
      <c r="AI30" s="28">
        <v>888</v>
      </c>
      <c r="AJ30" s="28">
        <v>49082</v>
      </c>
      <c r="AK30" s="28">
        <v>59920</v>
      </c>
      <c r="AL30" s="28">
        <v>20</v>
      </c>
      <c r="AM30" s="37">
        <v>78400</v>
      </c>
      <c r="AN30" s="37">
        <v>1200</v>
      </c>
      <c r="AO30" s="44">
        <f t="shared" si="26"/>
        <v>1278898</v>
      </c>
      <c r="AP30" s="37">
        <v>16</v>
      </c>
      <c r="AQ30" s="37">
        <v>186265</v>
      </c>
      <c r="AR30" s="37">
        <v>16</v>
      </c>
      <c r="AS30" s="37">
        <v>70744</v>
      </c>
      <c r="AT30" s="37">
        <v>16</v>
      </c>
      <c r="AU30" s="37">
        <v>3930</v>
      </c>
      <c r="AV30" s="37">
        <v>16</v>
      </c>
      <c r="AW30" s="37">
        <v>79428</v>
      </c>
      <c r="AX30" s="28"/>
    </row>
    <row r="31" spans="1:50">
      <c r="A31" s="31"/>
      <c r="B31" s="27">
        <v>2082801</v>
      </c>
      <c r="C31" s="28" t="s">
        <v>108</v>
      </c>
      <c r="D31" s="25">
        <f t="shared" si="21"/>
        <v>11</v>
      </c>
      <c r="E31" s="26">
        <f t="shared" si="22"/>
        <v>56250</v>
      </c>
      <c r="F31" s="26">
        <f t="shared" si="23"/>
        <v>11</v>
      </c>
      <c r="G31" s="26">
        <f t="shared" si="23"/>
        <v>31292</v>
      </c>
      <c r="H31" s="26">
        <f t="shared" si="24"/>
        <v>24958</v>
      </c>
      <c r="I31" s="28">
        <v>3</v>
      </c>
      <c r="J31" s="28">
        <v>9843</v>
      </c>
      <c r="K31" s="28">
        <v>8464</v>
      </c>
      <c r="L31" s="28"/>
      <c r="M31" s="28"/>
      <c r="N31" s="28"/>
      <c r="O31" s="28">
        <v>8</v>
      </c>
      <c r="P31" s="28">
        <v>21449</v>
      </c>
      <c r="Q31" s="28">
        <v>11268</v>
      </c>
      <c r="R31" s="28">
        <v>5226</v>
      </c>
      <c r="S31" s="28"/>
      <c r="T31" s="28"/>
      <c r="U31" s="28"/>
      <c r="V31" s="25">
        <f t="shared" si="25"/>
        <v>0</v>
      </c>
      <c r="W31" s="28">
        <f t="shared" si="25"/>
        <v>0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>
        <v>31292</v>
      </c>
      <c r="AK31" s="28">
        <v>39200</v>
      </c>
      <c r="AL31" s="28"/>
      <c r="AM31" s="37"/>
      <c r="AN31" s="37"/>
      <c r="AO31" s="44">
        <f t="shared" si="26"/>
        <v>745492</v>
      </c>
      <c r="AP31" s="37">
        <v>11</v>
      </c>
      <c r="AQ31" s="37">
        <v>110544</v>
      </c>
      <c r="AR31" s="37">
        <v>11</v>
      </c>
      <c r="AS31" s="37">
        <v>43740</v>
      </c>
      <c r="AT31" s="37">
        <v>11</v>
      </c>
      <c r="AU31" s="37">
        <v>3062</v>
      </c>
      <c r="AV31" s="37">
        <v>11</v>
      </c>
      <c r="AW31" s="37">
        <v>47004</v>
      </c>
      <c r="AX31" s="28"/>
    </row>
    <row r="32" spans="1:50">
      <c r="A32" s="31"/>
      <c r="B32" s="27">
        <v>2081101</v>
      </c>
      <c r="C32" s="28" t="s">
        <v>109</v>
      </c>
      <c r="D32" s="25">
        <f t="shared" si="21"/>
        <v>12</v>
      </c>
      <c r="E32" s="26">
        <f t="shared" si="22"/>
        <v>66355</v>
      </c>
      <c r="F32" s="26">
        <f t="shared" si="23"/>
        <v>10</v>
      </c>
      <c r="G32" s="26">
        <f t="shared" si="23"/>
        <v>34097</v>
      </c>
      <c r="H32" s="26">
        <f t="shared" si="24"/>
        <v>28358</v>
      </c>
      <c r="I32" s="28"/>
      <c r="J32" s="28"/>
      <c r="K32" s="28"/>
      <c r="L32" s="28">
        <v>8</v>
      </c>
      <c r="M32" s="28">
        <v>28641</v>
      </c>
      <c r="N32" s="28">
        <v>24217</v>
      </c>
      <c r="O32" s="28">
        <v>2</v>
      </c>
      <c r="P32" s="28">
        <v>5456</v>
      </c>
      <c r="Q32" s="28">
        <v>2818</v>
      </c>
      <c r="R32" s="28">
        <v>1323</v>
      </c>
      <c r="S32" s="28"/>
      <c r="T32" s="28"/>
      <c r="U32" s="28"/>
      <c r="V32" s="25">
        <f t="shared" si="25"/>
        <v>2</v>
      </c>
      <c r="W32" s="28">
        <f t="shared" si="25"/>
        <v>3900</v>
      </c>
      <c r="X32" s="28"/>
      <c r="Y32" s="28"/>
      <c r="Z32" s="28"/>
      <c r="AA32" s="28"/>
      <c r="AB32" s="28"/>
      <c r="AC32" s="28"/>
      <c r="AD32" s="28">
        <v>2</v>
      </c>
      <c r="AE32" s="28">
        <v>3900</v>
      </c>
      <c r="AF32" s="28"/>
      <c r="AG32" s="28"/>
      <c r="AH32" s="28"/>
      <c r="AI32" s="28"/>
      <c r="AJ32" s="28">
        <v>34097</v>
      </c>
      <c r="AK32" s="28">
        <v>38640</v>
      </c>
      <c r="AL32" s="28">
        <v>3</v>
      </c>
      <c r="AM32" s="37">
        <v>11760</v>
      </c>
      <c r="AN32" s="37">
        <v>180</v>
      </c>
      <c r="AO32" s="44">
        <f t="shared" si="26"/>
        <v>880937</v>
      </c>
      <c r="AP32" s="37">
        <v>10</v>
      </c>
      <c r="AQ32" s="37">
        <v>118008</v>
      </c>
      <c r="AR32" s="37">
        <v>10</v>
      </c>
      <c r="AS32" s="37">
        <v>63106</v>
      </c>
      <c r="AT32" s="37">
        <v>10</v>
      </c>
      <c r="AU32" s="37">
        <v>3668</v>
      </c>
      <c r="AV32" s="37">
        <v>10</v>
      </c>
      <c r="AW32" s="37">
        <v>58272</v>
      </c>
      <c r="AX32" s="28"/>
    </row>
    <row r="33" spans="1:50">
      <c r="A33" s="32"/>
      <c r="B33" s="27">
        <v>2101501</v>
      </c>
      <c r="C33" s="28" t="s">
        <v>110</v>
      </c>
      <c r="D33" s="25">
        <f t="shared" si="21"/>
        <v>4</v>
      </c>
      <c r="E33" s="26">
        <f t="shared" si="22"/>
        <v>23809</v>
      </c>
      <c r="F33" s="26">
        <f t="shared" si="23"/>
        <v>4</v>
      </c>
      <c r="G33" s="26">
        <f t="shared" si="23"/>
        <v>12862</v>
      </c>
      <c r="H33" s="26">
        <f t="shared" si="24"/>
        <v>10947</v>
      </c>
      <c r="I33" s="28">
        <v>3</v>
      </c>
      <c r="J33" s="28">
        <v>10482</v>
      </c>
      <c r="K33" s="28">
        <v>8954</v>
      </c>
      <c r="L33" s="35"/>
      <c r="M33" s="35"/>
      <c r="N33" s="35"/>
      <c r="O33" s="28">
        <v>1</v>
      </c>
      <c r="P33" s="28">
        <v>2380</v>
      </c>
      <c r="Q33" s="28">
        <v>1369</v>
      </c>
      <c r="R33" s="28">
        <v>624</v>
      </c>
      <c r="S33" s="28"/>
      <c r="T33" s="28"/>
      <c r="U33" s="28"/>
      <c r="V33" s="25">
        <f t="shared" si="25"/>
        <v>0</v>
      </c>
      <c r="W33" s="28">
        <f t="shared" si="25"/>
        <v>0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>
        <v>12862</v>
      </c>
      <c r="AK33" s="28">
        <v>15680</v>
      </c>
      <c r="AL33" s="28"/>
      <c r="AM33" s="37"/>
      <c r="AN33" s="37"/>
      <c r="AO33" s="44">
        <f t="shared" si="26"/>
        <v>314250</v>
      </c>
      <c r="AP33" s="37">
        <v>4</v>
      </c>
      <c r="AQ33" s="37">
        <v>45600</v>
      </c>
      <c r="AR33" s="37">
        <v>4</v>
      </c>
      <c r="AS33" s="37">
        <v>23726</v>
      </c>
      <c r="AT33" s="37">
        <v>4</v>
      </c>
      <c r="AU33" s="37">
        <v>1391</v>
      </c>
      <c r="AV33" s="37">
        <v>4</v>
      </c>
      <c r="AW33" s="37">
        <v>22056</v>
      </c>
      <c r="AX33" s="28"/>
    </row>
  </sheetData>
  <mergeCells count="33">
    <mergeCell ref="A1:AX1"/>
    <mergeCell ref="F2:U2"/>
    <mergeCell ref="V2:AE2"/>
    <mergeCell ref="I3:K3"/>
    <mergeCell ref="L3:N3"/>
    <mergeCell ref="O3:R3"/>
    <mergeCell ref="S3:U3"/>
    <mergeCell ref="X3:Y3"/>
    <mergeCell ref="Z3:AA3"/>
    <mergeCell ref="AB3:AC3"/>
    <mergeCell ref="AD3:AE3"/>
    <mergeCell ref="A2:A4"/>
    <mergeCell ref="A5:A21"/>
    <mergeCell ref="A22:A33"/>
    <mergeCell ref="B2:B4"/>
    <mergeCell ref="C2:C4"/>
    <mergeCell ref="F3:F4"/>
    <mergeCell ref="G3:G4"/>
    <mergeCell ref="H3:H4"/>
    <mergeCell ref="V3:V4"/>
    <mergeCell ref="W3:W4"/>
    <mergeCell ref="AJ2:AJ4"/>
    <mergeCell ref="AK2:AK4"/>
    <mergeCell ref="AO2:AO4"/>
    <mergeCell ref="AX2:AX4"/>
    <mergeCell ref="D2:E3"/>
    <mergeCell ref="AF2:AG3"/>
    <mergeCell ref="AH2:AI3"/>
    <mergeCell ref="AP2:AQ3"/>
    <mergeCell ref="AR2:AS3"/>
    <mergeCell ref="AT2:AU3"/>
    <mergeCell ref="AV2:AW3"/>
    <mergeCell ref="AL2:AN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全县</vt:lpstr>
      <vt:lpstr>教育新录用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2020-02-07T01:42:00Z</dcterms:created>
  <dcterms:modified xsi:type="dcterms:W3CDTF">2023-08-16T03:07:17Z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091D280DB86943B1B1C6A01074BB26EF_12</vt:lpwstr>
  </property>
</Properties>
</file>