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000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  <sheet name="政府采购公开 表" sheetId="46" r:id="rId10"/>
  </sheets>
  <externalReferences>
    <externalReference r:id="rId11"/>
  </externalReference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44525" fullCalcOnLoad="1"/>
</workbook>
</file>

<file path=xl/sharedStrings.xml><?xml version="1.0" encoding="utf-8"?>
<sst xmlns="http://schemas.openxmlformats.org/spreadsheetml/2006/main" count="416" uniqueCount="185">
  <si>
    <t>石楼县2021年部门预算公开表</t>
  </si>
  <si>
    <t>报送单位（公章）：</t>
  </si>
  <si>
    <t>石楼县畜牧兽医服务中心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</si>
  <si>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期：</t>
    </r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</si>
  <si>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</si>
  <si>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单位法人代表：张瑞平</t>
  </si>
  <si>
    <t>单位财务负责人：张瑞平</t>
  </si>
  <si>
    <t>单位会计人员：丁云</t>
  </si>
  <si>
    <t>表一</t>
  </si>
  <si>
    <t>2021年部门收支总体情况表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</si>
  <si>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</si>
  <si>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</si>
  <si>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</si>
  <si>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</si>
  <si>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</si>
  <si>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</si>
  <si>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</si>
  <si>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</si>
  <si>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</si>
  <si>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</si>
  <si>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</si>
  <si>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</si>
  <si>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</si>
  <si>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>农林水支出（213）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</si>
  <si>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</si>
  <si>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</si>
  <si>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</si>
  <si>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</si>
  <si>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其中：牲畜保险（驴）项目</t>
  </si>
  <si>
    <t>五、其他收入（捐赠收入等）</t>
  </si>
  <si>
    <t xml:space="preserve">       能繁母猪保险配套项目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</si>
  <si>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</si>
  <si>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</si>
  <si>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</si>
  <si>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</si>
  <si>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</si>
  <si>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</si>
  <si>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</si>
  <si>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</si>
  <si>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</si>
  <si>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</si>
  <si>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</si>
  <si>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</si>
  <si>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</si>
  <si>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</si>
  <si>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</si>
  <si>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</si>
  <si>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2021年部门收入总体情况表</t>
  </si>
  <si>
    <t>表三</t>
  </si>
  <si>
    <t>2021年部门支出总体情况表</t>
  </si>
  <si>
    <t>项目(按功能项级分类)</t>
  </si>
  <si>
    <t>表四</t>
  </si>
  <si>
    <t>2021年财政拨款收支总体情况表</t>
  </si>
  <si>
    <t>表五</t>
  </si>
  <si>
    <t>2021年一般公共预算支出情况表（财政拨款）</t>
  </si>
  <si>
    <t>表六</t>
  </si>
  <si>
    <t>2021年一般公共预算基本支出情况表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</si>
  <si>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</si>
  <si>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</si>
  <si>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</si>
  <si>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</si>
  <si>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</si>
  <si>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</si>
  <si>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</si>
  <si>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</si>
  <si>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</si>
  <si>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</si>
  <si>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</si>
  <si>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</si>
  <si>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</si>
  <si>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</si>
  <si>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</si>
  <si>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</si>
  <si>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</si>
  <si>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</si>
  <si>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</si>
  <si>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</si>
  <si>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</si>
  <si>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</si>
  <si>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</si>
  <si>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</si>
  <si>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</si>
  <si>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</si>
  <si>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</si>
  <si>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</si>
  <si>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</si>
  <si>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</si>
  <si>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</si>
  <si>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</si>
  <si>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</si>
  <si>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</si>
  <si>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</si>
  <si>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</si>
  <si>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</si>
  <si>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</si>
  <si>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</si>
  <si>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</si>
  <si>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</si>
  <si>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</si>
  <si>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</si>
  <si>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</si>
  <si>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</si>
  <si>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</si>
  <si>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</si>
  <si>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</si>
  <si>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</si>
  <si>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</si>
  <si>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</si>
  <si>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</si>
  <si>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</si>
  <si>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</si>
  <si>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</si>
  <si>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</si>
  <si>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</si>
  <si>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</si>
  <si>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</si>
  <si>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</si>
  <si>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</si>
  <si>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</si>
  <si>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</si>
  <si>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</si>
  <si>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</si>
  <si>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</si>
  <si>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</si>
  <si>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</si>
  <si>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</si>
  <si>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</si>
  <si>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</si>
  <si>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</si>
  <si>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</si>
  <si>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</si>
  <si>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财政拨款</t>
  </si>
  <si>
    <t>总   计</t>
  </si>
  <si>
    <t>表七</t>
  </si>
  <si>
    <t>2021年政府性基金预算支出情况表</t>
  </si>
  <si>
    <t>表八</t>
  </si>
  <si>
    <t>石楼县      2021年“三公”经费预算表</t>
  </si>
  <si>
    <t>盖章：</t>
  </si>
  <si>
    <t>项 目</t>
  </si>
  <si>
    <t>2021年预算数</t>
  </si>
  <si>
    <t>2020年预算数</t>
  </si>
  <si>
    <t>2021年预算数比2020年预算数增减%</t>
  </si>
  <si>
    <t>增减原因</t>
  </si>
  <si>
    <t>合 计</t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</si>
  <si>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1、因公出国（境）费用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</si>
  <si>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2、公务接待费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</si>
  <si>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3、公务用车购置及运行费</t>
    </r>
  </si>
  <si>
    <t xml:space="preserve">      其中：（1）公务用车运行维护费</t>
  </si>
  <si>
    <t>严格执行单位内控制度</t>
  </si>
  <si>
    <t xml:space="preserve">            （2）公务用车购置费</t>
  </si>
  <si>
    <t>补充资料：</t>
  </si>
  <si>
    <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family val="2"/>
        <charset val="0"/>
      </rPr>
      <t xml:space="preserve"> ____ </t>
    </r>
    <r>
      <rPr>
        <sz val="10"/>
        <rFont val="宋体"/>
        <charset val="134"/>
      </rPr>
      <t>辆，年末公共预算财政拨款开支运行维护费的公务用车保有量</t>
    </r>
    <r>
      <rPr>
        <sz val="10"/>
        <rFont val="Arial"/>
        <family val="2"/>
        <charset val="0"/>
      </rPr>
      <t>____</t>
    </r>
    <r>
      <rPr>
        <sz val="10"/>
        <rFont val="宋体"/>
        <charset val="134"/>
      </rPr>
      <t>辆。</t>
    </r>
  </si>
  <si>
    <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family val="2"/>
        <charset val="0"/>
      </rPr>
      <t>___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____</t>
    </r>
    <r>
      <rPr>
        <sz val="10"/>
        <rFont val="宋体"/>
        <charset val="134"/>
      </rPr>
      <t>人次，共</t>
    </r>
    <r>
      <rPr>
        <sz val="10"/>
        <rFont val="Arial"/>
        <family val="2"/>
        <charset val="0"/>
      </rPr>
      <t>___</t>
    </r>
    <r>
      <rPr>
        <sz val="10"/>
        <rFont val="宋体"/>
        <charset val="134"/>
      </rPr>
      <t>元；外事接待</t>
    </r>
    <r>
      <rPr>
        <sz val="10"/>
        <rFont val="Arial"/>
        <family val="2"/>
        <charset val="0"/>
      </rPr>
      <t xml:space="preserve">____ 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_____</t>
    </r>
    <r>
      <rPr>
        <sz val="10"/>
        <rFont val="宋体"/>
        <charset val="134"/>
      </rPr>
      <t>人次，</t>
    </r>
    <r>
      <rPr>
        <sz val="10"/>
        <rFont val="Arial"/>
        <family val="2"/>
        <charset val="0"/>
      </rPr>
      <t>_____</t>
    </r>
    <r>
      <rPr>
        <sz val="10"/>
        <rFont val="宋体"/>
        <charset val="134"/>
      </rPr>
      <t>元。</t>
    </r>
  </si>
  <si>
    <r>
      <t xml:space="preserve">  3.“</t>
    </r>
    <r>
      <rPr>
        <sz val="10"/>
        <rFont val="宋体"/>
        <charset val="134"/>
      </rPr>
      <t>三公</t>
    </r>
    <r>
      <rPr>
        <sz val="10"/>
        <rFont val="Arial"/>
        <family val="2"/>
        <charset val="0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family val="2"/>
        <charset val="0"/>
      </rPr>
      <t xml:space="preserve">____ </t>
    </r>
    <r>
      <rPr>
        <sz val="10"/>
        <rFont val="宋体"/>
        <charset val="134"/>
      </rPr>
      <t>万元，较上年增加（减少）</t>
    </r>
    <r>
      <rPr>
        <sz val="10"/>
        <rFont val="Arial"/>
        <family val="2"/>
        <charset val="0"/>
      </rPr>
      <t>_____ %</t>
    </r>
    <r>
      <rPr>
        <sz val="10"/>
        <rFont val="宋体"/>
        <charset val="134"/>
      </rPr>
      <t>。原因说明：</t>
    </r>
  </si>
  <si>
    <r>
      <t xml:space="preserve">                          </t>
    </r>
    <r>
      <rPr>
        <b/>
        <sz val="16"/>
        <rFont val="宋体"/>
        <charset val="134"/>
      </rPr>
      <t>石楼县</t>
    </r>
    <r>
      <rPr>
        <b/>
        <sz val="16"/>
        <rFont val="Times New Roman"/>
        <family val="1"/>
        <charset val="0"/>
      </rPr>
      <t>2021</t>
    </r>
    <r>
      <rPr>
        <b/>
        <sz val="16"/>
        <rFont val="宋体"/>
        <charset val="134"/>
      </rPr>
      <t>年行政事业单位政府采购预算表</t>
    </r>
  </si>
  <si>
    <t>*预算总金额(元)</t>
  </si>
  <si>
    <t>预算编码</t>
  </si>
  <si>
    <t>*预算类型</t>
  </si>
  <si>
    <t>*单位代码</t>
  </si>
  <si>
    <t>*单位名称</t>
  </si>
  <si>
    <t>*项目编号</t>
  </si>
  <si>
    <t>*项目名称</t>
  </si>
  <si>
    <t>*采购目录代码</t>
  </si>
  <si>
    <t>*采购目录名称</t>
  </si>
  <si>
    <t>*组织形式</t>
  </si>
  <si>
    <t>*采购内容</t>
  </si>
  <si>
    <t>技术参数及配置标准</t>
  </si>
  <si>
    <t>数量</t>
  </si>
  <si>
    <t>计量单位</t>
  </si>
  <si>
    <t>*参考单价(元)</t>
  </si>
  <si>
    <t>预算编制类型</t>
  </si>
  <si>
    <t>经济科目名称</t>
  </si>
  <si>
    <t>中小企业预留资金</t>
  </si>
  <si>
    <t>一般公共预算资金(元)</t>
  </si>
  <si>
    <t>政府性基金预算(元)</t>
  </si>
  <si>
    <t>非财政性资金(元)</t>
  </si>
  <si>
    <t>国有资本经营预算(元)</t>
  </si>
  <si>
    <t>备注</t>
  </si>
  <si>
    <t>办公设备</t>
  </si>
  <si>
    <t>A0206180102</t>
  </si>
  <si>
    <t>电冰箱</t>
  </si>
  <si>
    <t>集中采购</t>
  </si>
  <si>
    <t>冰箱</t>
  </si>
  <si>
    <t>台</t>
  </si>
  <si>
    <r>
      <t>备注：带</t>
    </r>
    <r>
      <rPr>
        <b/>
        <sz val="10"/>
        <rFont val="Arial"/>
        <family val="2"/>
        <charset val="0"/>
      </rPr>
      <t>*</t>
    </r>
    <r>
      <rPr>
        <b/>
        <sz val="10"/>
        <rFont val="宋体"/>
        <charset val="134"/>
      </rPr>
      <t>号的为必填项</t>
    </r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</si>
</sst>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43" formatCode="_ * #,##0.00_ ;_ * \-#,##0.00_ ;_ * &quot;-&quot;??_ ;_ @_ "/>
    <numFmt numFmtId="178" formatCode="_(* #,##0.00_);_(* \(#,##0.00\);_(* &quot;-&quot;??_);_(@_)"/>
  </numFmts>
  <fonts count="45"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b/>
      <sz val="16"/>
      <name val="Times New Roman"/>
      <family val="1"/>
      <charset val="0"/>
    </font>
    <font>
      <sz val="9"/>
      <name val="Arial"/>
      <family val="2"/>
      <charset val="0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Arial"/>
      <family val="2"/>
      <charset val="0"/>
    </font>
    <font>
      <sz val="16"/>
      <name val="宋体"/>
      <charset val="134"/>
    </font>
    <font>
      <sz val="12"/>
      <name val="楷体_GB2312"/>
      <family val="3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name val="华文中宋"/>
      <charset val="134"/>
    </font>
    <font>
      <b/>
      <sz val="11"/>
      <name val="黑体"/>
      <family val="3"/>
      <charset val="134"/>
    </font>
    <font>
      <sz val="12"/>
      <name val="华文中宋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u/>
      <sz val="10"/>
      <color indexed="12"/>
      <name val="Arial"/>
      <family val="2"/>
      <charset val="0"/>
    </font>
    <font>
      <sz val="11"/>
      <color indexed="10"/>
      <name val="宋体"/>
      <charset val="134"/>
    </font>
    <font>
      <u/>
      <sz val="10"/>
      <color indexed="36"/>
      <name val="Arial"/>
      <family val="2"/>
      <charset val="0"/>
    </font>
    <font>
      <b/>
      <sz val="11"/>
      <color indexed="54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6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5" fontId="0" fillId="0" borderId="0"/>
    <xf numFmtId="0" fontId="19" fillId="2" borderId="0" applyNumberFormat="0" applyBorder="0" applyAlignment="0" applyProtection="0">
      <alignment vertical="center"/>
    </xf>
    <xf numFmtId="0" fontId="30" fillId="9" borderId="11" applyNumberFormat="0" applyAlignment="0" applyProtection="0">
      <alignment vertical="center"/>
    </xf>
    <xf numFmtId="176" fontId="0" fillId="0" borderId="0"/>
    <xf numFmtId="178" fontId="0" fillId="0" borderId="0"/>
    <xf numFmtId="0" fontId="19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77" fontId="0" fillId="0" borderId="0"/>
    <xf numFmtId="0" fontId="26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9" fillId="7" borderId="12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2" borderId="13" applyNumberFormat="0" applyAlignment="0" applyProtection="0">
      <alignment vertical="center"/>
    </xf>
    <xf numFmtId="0" fontId="41" fillId="2" borderId="11" applyNumberFormat="0" applyAlignment="0" applyProtection="0">
      <alignment vertical="center"/>
    </xf>
    <xf numFmtId="0" fontId="38" fillId="11" borderId="15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/>
  </cellStyleXfs>
  <cellXfs count="100">
    <xf numFmtId="0" fontId="0" fillId="0" borderId="0" xfId="0" applyFo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2" fillId="0" borderId="0" xfId="0" applyFont="1"/>
    <xf numFmtId="0" fontId="11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9" fontId="11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6" fillId="0" borderId="0" xfId="0" applyFont="1" applyAlignment="1">
      <alignment horizontal="center"/>
    </xf>
    <xf numFmtId="0" fontId="6" fillId="0" borderId="0" xfId="0" applyNumberFormat="1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shrinkToFit="1"/>
    </xf>
    <xf numFmtId="4" fontId="12" fillId="0" borderId="1" xfId="0" applyNumberFormat="1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right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/>
    </xf>
    <xf numFmtId="43" fontId="12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0" fillId="0" borderId="1" xfId="0" applyFont="1" applyBorder="1"/>
    <xf numFmtId="0" fontId="12" fillId="0" borderId="1" xfId="0" applyFont="1" applyBorder="1" applyAlignment="1">
      <alignment shrinkToFit="1"/>
    </xf>
    <xf numFmtId="0" fontId="17" fillId="0" borderId="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Fill="1"/>
    <xf numFmtId="0" fontId="12" fillId="0" borderId="1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Font="1" applyBorder="1"/>
    <xf numFmtId="0" fontId="20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0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31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707;&#27004;&#21439;&#30044;&#29287;&#20861;&#21307;&#26381;&#21153;&#20013;&#24515;&#21333;&#20301;&#25253;&#34920;&#65288;&#37096;&#38376;&#32463;&#27982;&#20998;&#3186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皮"/>
      <sheetName val="单位信息表"/>
      <sheetName val="非税收入"/>
      <sheetName val="非税收入 (2)"/>
      <sheetName val="一般公共预算收支总表"/>
      <sheetName val="经济分类（1）"/>
      <sheetName val="经济分类（2）"/>
      <sheetName val="经济分类（3）"/>
      <sheetName val="经济分类（4）"/>
      <sheetName val="经济分类（5）"/>
      <sheetName val="经济分类（6）"/>
      <sheetName val="经济分类（7）"/>
      <sheetName val="三公经费预算"/>
      <sheetName val="项目支出（2）"/>
      <sheetName val="采购预算表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1002892</v>
          </cell>
        </row>
        <row r="6">
          <cell r="K6">
            <v>207600</v>
          </cell>
        </row>
      </sheetData>
      <sheetData sheetId="6"/>
      <sheetData sheetId="7">
        <row r="6">
          <cell r="L6">
            <v>43008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3"/>
    <col min="2" max="2" width="6" style="3" customWidth="1"/>
    <col min="3" max="3" width="22.1428571428571" style="3" customWidth="1"/>
    <col min="4" max="4" width="9.14285714285714" style="3"/>
    <col min="5" max="5" width="13.4285714285714" style="3" customWidth="1"/>
    <col min="6" max="6" width="17" style="3" customWidth="1"/>
    <col min="7" max="7" width="9.14285714285714" style="3"/>
    <col min="8" max="8" width="13.7142857142857" style="3" customWidth="1"/>
    <col min="9" max="9" width="9.14285714285714" style="3"/>
    <col min="10" max="10" width="21.7142857142857" style="3"/>
    <col min="11" max="16384" width="9.14285714285714" style="3"/>
  </cols>
  <sheetData>
    <row r="1" ht="31.5" customHeight="1" spans="1:1">
      <c r="A1" s="89"/>
    </row>
    <row r="2" ht="86.25" customHeight="1" spans="1:10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</row>
    <row r="3" ht="23.25" customHeight="1"/>
    <row r="4" ht="47.25" customHeight="1" spans="3:10">
      <c r="C4" s="91" t="s">
        <v>1</v>
      </c>
      <c r="D4" s="91"/>
      <c r="E4" s="91"/>
      <c r="F4" s="92" t="s">
        <v>2</v>
      </c>
      <c r="G4" s="93"/>
      <c r="H4" s="93"/>
      <c r="I4" s="93"/>
      <c r="J4" s="93"/>
    </row>
    <row r="5" ht="51.75" customHeight="1" spans="3:6">
      <c r="C5" s="94" t="s">
        <v>3</v>
      </c>
      <c r="D5" s="95"/>
      <c r="E5" s="95"/>
      <c r="F5" s="96"/>
    </row>
    <row r="6" ht="39" customHeight="1"/>
    <row r="7" ht="127.5" customHeight="1" spans="1:10">
      <c r="A7" s="3" t="s">
        <v>4</v>
      </c>
      <c r="B7" s="97" t="s">
        <v>5</v>
      </c>
      <c r="C7" s="98"/>
      <c r="D7" s="97" t="s">
        <v>6</v>
      </c>
      <c r="E7" s="97"/>
      <c r="F7" s="97" t="s">
        <v>7</v>
      </c>
      <c r="G7" s="98"/>
      <c r="H7" s="97"/>
      <c r="I7" s="97"/>
      <c r="J7" s="99"/>
    </row>
    <row r="8" ht="77.25" customHeight="1"/>
  </sheetData>
  <mergeCells count="7">
    <mergeCell ref="A2:J2"/>
    <mergeCell ref="C4:E4"/>
    <mergeCell ref="C5:E5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workbookViewId="0">
      <selection activeCell="J8" sqref="J8"/>
    </sheetView>
  </sheetViews>
  <sheetFormatPr defaultColWidth="9.14285714285714" defaultRowHeight="12.75"/>
  <cols>
    <col min="1" max="1" width="12" style="1" customWidth="1"/>
    <col min="2" max="6" width="9.28571428571429" style="1" customWidth="1"/>
    <col min="7" max="8" width="13" style="1" customWidth="1"/>
    <col min="9" max="10" width="9.28571428571429" style="1" customWidth="1"/>
    <col min="11" max="11" width="17.8571428571429" style="1" customWidth="1"/>
    <col min="12" max="12" width="4.14285714285714" style="1" customWidth="1"/>
    <col min="13" max="13" width="7.57142857142857" style="1" customWidth="1"/>
    <col min="14" max="14" width="11.8571428571429" style="1" customWidth="1"/>
    <col min="15" max="16" width="11" style="1" customWidth="1"/>
    <col min="17" max="17" width="14.4285714285714" style="1" customWidth="1"/>
    <col min="18" max="18" width="17.8571428571429" style="1" customWidth="1"/>
    <col min="19" max="19" width="16.1428571428571" style="1" customWidth="1"/>
    <col min="20" max="20" width="14.4285714285714" style="1" customWidth="1"/>
    <col min="21" max="21" width="17.8571428571429" style="1" customWidth="1"/>
    <col min="22" max="22" width="4.14285714285714" style="1" customWidth="1"/>
    <col min="23" max="16384" width="9.14285714285714" style="1"/>
  </cols>
  <sheetData>
    <row r="1" s="1" customFormat="1" spans="1:13">
      <c r="A1" s="4" t="s">
        <v>133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25" spans="1:22">
      <c r="A2" s="7" t="s">
        <v>154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1" customFormat="1" ht="20" customHeight="1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5"/>
      <c r="M3" s="15"/>
      <c r="N3" s="15"/>
      <c r="O3" s="15"/>
      <c r="P3" s="15"/>
      <c r="Q3" s="15"/>
      <c r="R3" s="16" t="s">
        <v>155</v>
      </c>
      <c r="S3" s="16"/>
      <c r="T3" s="16"/>
      <c r="U3" s="16"/>
      <c r="V3" s="15"/>
    </row>
    <row r="4" s="1" customFormat="1" ht="20" customHeight="1" spans="1:22">
      <c r="A4" s="9" t="s">
        <v>156</v>
      </c>
      <c r="B4" s="9" t="s">
        <v>157</v>
      </c>
      <c r="C4" s="9" t="s">
        <v>158</v>
      </c>
      <c r="D4" s="9" t="s">
        <v>159</v>
      </c>
      <c r="E4" s="9" t="s">
        <v>160</v>
      </c>
      <c r="F4" s="9" t="s">
        <v>161</v>
      </c>
      <c r="G4" s="9" t="s">
        <v>162</v>
      </c>
      <c r="H4" s="9" t="s">
        <v>163</v>
      </c>
      <c r="I4" s="9" t="s">
        <v>164</v>
      </c>
      <c r="J4" s="9" t="s">
        <v>165</v>
      </c>
      <c r="K4" s="9" t="s">
        <v>166</v>
      </c>
      <c r="L4" s="16" t="s">
        <v>167</v>
      </c>
      <c r="M4" s="16" t="s">
        <v>168</v>
      </c>
      <c r="N4" s="16" t="s">
        <v>169</v>
      </c>
      <c r="O4" s="16" t="s">
        <v>170</v>
      </c>
      <c r="P4" s="16" t="s">
        <v>171</v>
      </c>
      <c r="Q4" s="16" t="s">
        <v>172</v>
      </c>
      <c r="R4" s="16" t="s">
        <v>173</v>
      </c>
      <c r="S4" s="16" t="s">
        <v>174</v>
      </c>
      <c r="T4" s="16" t="s">
        <v>175</v>
      </c>
      <c r="U4" s="16" t="s">
        <v>176</v>
      </c>
      <c r="V4" s="16" t="s">
        <v>177</v>
      </c>
    </row>
    <row r="5" s="2" customFormat="1" ht="35" customHeight="1" spans="1:22">
      <c r="A5" s="10"/>
      <c r="B5" s="10">
        <v>1</v>
      </c>
      <c r="C5" s="10">
        <v>46</v>
      </c>
      <c r="D5" s="11" t="s">
        <v>2</v>
      </c>
      <c r="E5" s="10">
        <v>2021001</v>
      </c>
      <c r="F5" s="12" t="s">
        <v>178</v>
      </c>
      <c r="G5" s="10" t="s">
        <v>179</v>
      </c>
      <c r="H5" s="12" t="s">
        <v>180</v>
      </c>
      <c r="I5" s="12" t="s">
        <v>181</v>
      </c>
      <c r="J5" s="12" t="s">
        <v>182</v>
      </c>
      <c r="K5" s="10"/>
      <c r="L5" s="17">
        <v>1</v>
      </c>
      <c r="M5" s="11" t="s">
        <v>183</v>
      </c>
      <c r="N5" s="17">
        <v>3000</v>
      </c>
      <c r="O5" s="17"/>
      <c r="P5" s="17"/>
      <c r="Q5" s="17"/>
      <c r="R5" s="17">
        <f>L5*N5</f>
        <v>3000</v>
      </c>
      <c r="S5" s="17"/>
      <c r="T5" s="17"/>
      <c r="U5" s="17"/>
      <c r="V5" s="17"/>
    </row>
    <row r="6" s="1" customFormat="1" ht="20" customHeight="1" spans="1:2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="1" customFormat="1" ht="20" customHeight="1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="1" customFormat="1" ht="20" customHeight="1" spans="1:2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="1" customFormat="1" ht="20" customHeight="1" spans="1:2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="1" customFormat="1" ht="20" customHeigh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="1" customFormat="1" ht="20" customHeight="1" spans="1:2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="1" customFormat="1" ht="20" customHeight="1" spans="1:2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="1" customFormat="1" ht="20" customHeight="1" spans="1:2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="1" customFormat="1" ht="20" customHeight="1" spans="1:2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="1" customFormat="1" ht="20" customHeight="1" spans="1:2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="1" customFormat="1" ht="20" customHeight="1" spans="1:2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="1" customFormat="1" ht="20" customHeight="1" spans="1:2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="1" customFormat="1" ht="20" customHeight="1" spans="1:2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="3" customFormat="1" spans="1:2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="1" customFormat="1" ht="30" customHeight="1" spans="1:13">
      <c r="A20" s="13" t="s">
        <v>184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="3" customFormat="1" spans="1:2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="3" customFormat="1" spans="1: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="3" customFormat="1" spans="1:2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="3" customFormat="1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="3" customFormat="1" spans="1:2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="3" customFormat="1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="3" customFormat="1" spans="1:2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="3" customFormat="1" spans="1: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="3" customFormat="1" spans="1:2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="3" customFormat="1" spans="1: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="3" customFormat="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</sheetData>
  <mergeCells count="4">
    <mergeCell ref="A1:B1"/>
    <mergeCell ref="A2:V2"/>
    <mergeCell ref="R3:U3"/>
    <mergeCell ref="A20:M2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F19" sqref="F19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23" t="s">
        <v>8</v>
      </c>
    </row>
    <row r="2" ht="21" customHeight="1" spans="1:6">
      <c r="A2" s="44" t="s">
        <v>9</v>
      </c>
      <c r="B2" s="44"/>
      <c r="C2" s="44"/>
      <c r="D2" s="44"/>
      <c r="E2" s="44"/>
      <c r="F2" s="44"/>
    </row>
    <row r="3" ht="18" customHeight="1" spans="1:6">
      <c r="A3" s="45" t="s">
        <v>10</v>
      </c>
      <c r="C3" s="83"/>
      <c r="F3" s="23" t="s">
        <v>11</v>
      </c>
    </row>
    <row r="4" s="78" customFormat="1" ht="25.5" customHeight="1" spans="1:6">
      <c r="A4" s="46" t="s">
        <v>12</v>
      </c>
      <c r="B4" s="46" t="s">
        <v>13</v>
      </c>
      <c r="C4" s="46" t="s">
        <v>14</v>
      </c>
      <c r="D4" s="46" t="s">
        <v>13</v>
      </c>
      <c r="E4" s="46" t="s">
        <v>13</v>
      </c>
      <c r="F4" s="46" t="s">
        <v>13</v>
      </c>
    </row>
    <row r="5" s="78" customFormat="1" ht="21.95" customHeight="1" spans="1:6">
      <c r="A5" s="46" t="s">
        <v>15</v>
      </c>
      <c r="B5" s="46" t="s">
        <v>16</v>
      </c>
      <c r="C5" s="46" t="s">
        <v>17</v>
      </c>
      <c r="D5" s="46" t="s">
        <v>16</v>
      </c>
      <c r="E5" s="46" t="s">
        <v>18</v>
      </c>
      <c r="F5" s="46" t="s">
        <v>16</v>
      </c>
    </row>
    <row r="6" s="78" customFormat="1" ht="21.95" customHeight="1" spans="1:6">
      <c r="A6" s="84" t="s">
        <v>19</v>
      </c>
      <c r="B6" s="48">
        <v>1781500</v>
      </c>
      <c r="C6" s="47" t="s">
        <v>20</v>
      </c>
      <c r="D6" s="48">
        <v>1781500</v>
      </c>
      <c r="E6" s="47" t="s">
        <v>21</v>
      </c>
      <c r="F6" s="48"/>
    </row>
    <row r="7" s="78" customFormat="1" ht="21.95" customHeight="1" spans="1:6">
      <c r="A7" s="85" t="s">
        <v>22</v>
      </c>
      <c r="B7" s="48"/>
      <c r="C7" s="47" t="s">
        <v>23</v>
      </c>
      <c r="D7" s="48">
        <v>1781500</v>
      </c>
      <c r="E7" s="47" t="s">
        <v>24</v>
      </c>
      <c r="F7" s="48">
        <v>1256500</v>
      </c>
    </row>
    <row r="8" s="78" customFormat="1" ht="21.95" customHeight="1" spans="1:6">
      <c r="A8" s="84" t="s">
        <v>25</v>
      </c>
      <c r="B8" s="49" t="s">
        <v>13</v>
      </c>
      <c r="C8" s="47"/>
      <c r="D8" s="49"/>
      <c r="E8" s="47" t="s">
        <v>26</v>
      </c>
      <c r="F8" s="49">
        <f>F9+F10</f>
        <v>525000</v>
      </c>
    </row>
    <row r="9" s="78" customFormat="1" ht="21.95" customHeight="1" spans="1:6">
      <c r="A9" s="84" t="s">
        <v>27</v>
      </c>
      <c r="B9" s="49" t="s">
        <v>13</v>
      </c>
      <c r="C9" s="47"/>
      <c r="D9" s="48"/>
      <c r="E9" s="47" t="s">
        <v>28</v>
      </c>
      <c r="F9" s="48">
        <v>225000</v>
      </c>
    </row>
    <row r="10" s="78" customFormat="1" ht="21.95" customHeight="1" spans="1:6">
      <c r="A10" s="84" t="s">
        <v>29</v>
      </c>
      <c r="B10" s="49" t="s">
        <v>13</v>
      </c>
      <c r="C10" s="47"/>
      <c r="D10" s="48"/>
      <c r="E10" s="47" t="s">
        <v>30</v>
      </c>
      <c r="F10" s="48">
        <v>300000</v>
      </c>
    </row>
    <row r="11" s="78" customFormat="1" ht="26.25" customHeight="1" spans="1:6">
      <c r="A11" s="86"/>
      <c r="B11" s="49" t="s">
        <v>13</v>
      </c>
      <c r="C11" s="47"/>
      <c r="D11" s="48"/>
      <c r="E11" s="47" t="s">
        <v>31</v>
      </c>
      <c r="F11" s="48"/>
    </row>
    <row r="12" s="78" customFormat="1" ht="21.95" customHeight="1" spans="1:6">
      <c r="A12" s="84"/>
      <c r="B12" s="49" t="s">
        <v>13</v>
      </c>
      <c r="C12" s="47"/>
      <c r="D12" s="48"/>
      <c r="E12" s="46" t="s">
        <v>32</v>
      </c>
      <c r="F12" s="49" t="s">
        <v>13</v>
      </c>
    </row>
    <row r="13" s="78" customFormat="1" ht="21.95" customHeight="1" spans="1:6">
      <c r="A13" s="84"/>
      <c r="B13" s="49" t="s">
        <v>13</v>
      </c>
      <c r="C13" s="47"/>
      <c r="D13" s="48"/>
      <c r="E13" s="47" t="s">
        <v>33</v>
      </c>
      <c r="F13" s="49" t="s">
        <v>13</v>
      </c>
    </row>
    <row r="14" s="78" customFormat="1" ht="21.95" customHeight="1" spans="1:6">
      <c r="A14" s="50"/>
      <c r="B14" s="46"/>
      <c r="C14" s="47"/>
      <c r="D14" s="48"/>
      <c r="E14" s="47" t="s">
        <v>34</v>
      </c>
      <c r="F14" s="49" t="s">
        <v>13</v>
      </c>
    </row>
    <row r="15" s="78" customFormat="1" ht="21.95" customHeight="1" spans="1:6">
      <c r="A15" s="87"/>
      <c r="B15" s="46"/>
      <c r="C15" s="47"/>
      <c r="D15" s="48"/>
      <c r="E15" s="47" t="s">
        <v>35</v>
      </c>
      <c r="F15" s="49" t="s">
        <v>13</v>
      </c>
    </row>
    <row r="16" s="78" customFormat="1" ht="21.95" customHeight="1" spans="1:6">
      <c r="A16" s="87"/>
      <c r="B16" s="49" t="s">
        <v>13</v>
      </c>
      <c r="C16" s="47"/>
      <c r="D16" s="48"/>
      <c r="E16" s="46" t="s">
        <v>32</v>
      </c>
      <c r="F16" s="46"/>
    </row>
    <row r="17" s="78" customFormat="1" ht="21.95" customHeight="1" spans="1:6">
      <c r="A17" s="88"/>
      <c r="B17" s="49" t="s">
        <v>13</v>
      </c>
      <c r="C17" s="47"/>
      <c r="D17" s="48"/>
      <c r="E17" s="50" t="s">
        <v>36</v>
      </c>
      <c r="F17" s="46">
        <f>F8+F7</f>
        <v>1781500</v>
      </c>
    </row>
    <row r="18" s="78" customFormat="1" ht="21.95" customHeight="1" spans="1:6">
      <c r="A18" s="87"/>
      <c r="B18" s="49" t="s">
        <v>13</v>
      </c>
      <c r="C18" s="51"/>
      <c r="D18" s="48"/>
      <c r="E18" s="47" t="s">
        <v>37</v>
      </c>
      <c r="F18" s="52"/>
    </row>
    <row r="19" s="78" customFormat="1" ht="21.95" customHeight="1" spans="1:6">
      <c r="A19" s="87"/>
      <c r="B19" s="49" t="s">
        <v>13</v>
      </c>
      <c r="C19" s="47"/>
      <c r="D19" s="48"/>
      <c r="E19" s="47" t="s">
        <v>38</v>
      </c>
      <c r="F19" s="46">
        <f>'[1]经济分类（1）'!D6</f>
        <v>1002892</v>
      </c>
    </row>
    <row r="20" s="78" customFormat="1" ht="21.95" customHeight="1" spans="1:6">
      <c r="A20" s="87"/>
      <c r="B20" s="49" t="s">
        <v>13</v>
      </c>
      <c r="C20" s="47"/>
      <c r="D20" s="48"/>
      <c r="E20" s="47" t="s">
        <v>39</v>
      </c>
      <c r="F20" s="46">
        <f>'[1]经济分类（1）'!K6</f>
        <v>207600</v>
      </c>
    </row>
    <row r="21" s="78" customFormat="1" ht="21.95" customHeight="1" spans="1:6">
      <c r="A21" s="47" t="s">
        <v>13</v>
      </c>
      <c r="B21" s="49" t="s">
        <v>13</v>
      </c>
      <c r="C21" s="47"/>
      <c r="D21" s="49"/>
      <c r="E21" s="47" t="s">
        <v>40</v>
      </c>
      <c r="F21" s="46">
        <f>'[1]经济分类（3）'!L6</f>
        <v>43008</v>
      </c>
    </row>
    <row r="22" s="78" customFormat="1" ht="21.95" customHeight="1" spans="1:6">
      <c r="A22" s="47" t="s">
        <v>13</v>
      </c>
      <c r="B22" s="49" t="s">
        <v>13</v>
      </c>
      <c r="C22" s="47"/>
      <c r="D22" s="49"/>
      <c r="E22" s="47" t="s">
        <v>41</v>
      </c>
      <c r="F22" s="79">
        <v>525000</v>
      </c>
    </row>
    <row r="23" s="78" customFormat="1" ht="21.95" customHeight="1" spans="1:6">
      <c r="A23" s="47" t="s">
        <v>13</v>
      </c>
      <c r="B23" s="49" t="s">
        <v>13</v>
      </c>
      <c r="C23" s="47"/>
      <c r="D23" s="49"/>
      <c r="E23" s="47" t="s">
        <v>42</v>
      </c>
      <c r="F23" s="52">
        <v>3000</v>
      </c>
    </row>
    <row r="24" s="78" customFormat="1" ht="21.95" customHeight="1" spans="1:6">
      <c r="A24" s="50" t="s">
        <v>43</v>
      </c>
      <c r="B24" s="48">
        <f>B6</f>
        <v>1781500</v>
      </c>
      <c r="C24" s="53" t="s">
        <v>44</v>
      </c>
      <c r="D24" s="54">
        <f>D6</f>
        <v>1781500</v>
      </c>
      <c r="E24" s="50" t="s">
        <v>45</v>
      </c>
      <c r="F24" s="55">
        <f>F19+F20+F21+F22+F23</f>
        <v>1781500</v>
      </c>
    </row>
    <row r="25" ht="15.4" customHeight="1" spans="1:6">
      <c r="A25" s="80"/>
      <c r="B25" s="80"/>
      <c r="C25" s="80" t="s">
        <v>13</v>
      </c>
      <c r="D25" s="81" t="s">
        <v>13</v>
      </c>
      <c r="E25" s="80" t="s">
        <v>13</v>
      </c>
      <c r="F25" s="81" t="s">
        <v>13</v>
      </c>
    </row>
    <row r="26" spans="1:6">
      <c r="A26" s="82"/>
      <c r="B26" s="82"/>
      <c r="C26" s="82"/>
      <c r="D26" s="82"/>
      <c r="E26" s="82"/>
      <c r="F26" s="82"/>
    </row>
    <row r="27" ht="14.25" spans="3:3">
      <c r="C27" s="83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workbookViewId="0">
      <selection activeCell="B9" sqref="B9"/>
    </sheetView>
  </sheetViews>
  <sheetFormatPr defaultColWidth="9.14285714285714" defaultRowHeight="12.75" outlineLevelCol="1"/>
  <cols>
    <col min="1" max="1" width="60" customWidth="1"/>
    <col min="2" max="2" width="45.4285714285714" customWidth="1"/>
    <col min="3" max="3" width="9.71428571428571" customWidth="1"/>
  </cols>
  <sheetData>
    <row r="1" ht="30" customHeight="1" spans="1:1">
      <c r="A1" s="23" t="s">
        <v>46</v>
      </c>
    </row>
    <row r="2" ht="21" customHeight="1" spans="1:2">
      <c r="A2" s="44" t="s">
        <v>47</v>
      </c>
      <c r="B2" s="44"/>
    </row>
    <row r="3" ht="18" customHeight="1" spans="1:2">
      <c r="A3" s="45" t="s">
        <v>10</v>
      </c>
      <c r="B3" s="23" t="s">
        <v>11</v>
      </c>
    </row>
    <row r="4" s="78" customFormat="1" ht="25.5" customHeight="1" spans="1:2">
      <c r="A4" s="46" t="s">
        <v>12</v>
      </c>
      <c r="B4" s="46" t="s">
        <v>13</v>
      </c>
    </row>
    <row r="5" s="78" customFormat="1" ht="21.95" customHeight="1" spans="1:2">
      <c r="A5" s="46" t="s">
        <v>15</v>
      </c>
      <c r="B5" s="46" t="s">
        <v>16</v>
      </c>
    </row>
    <row r="6" s="78" customFormat="1" ht="21.95" customHeight="1" spans="1:2">
      <c r="A6" s="84" t="s">
        <v>19</v>
      </c>
      <c r="B6" s="48">
        <v>1781500</v>
      </c>
    </row>
    <row r="7" s="78" customFormat="1" ht="21.95" customHeight="1" spans="1:2">
      <c r="A7" s="85" t="s">
        <v>22</v>
      </c>
      <c r="B7" s="48"/>
    </row>
    <row r="8" s="78" customFormat="1" ht="21.95" customHeight="1" spans="1:2">
      <c r="A8" s="84" t="s">
        <v>25</v>
      </c>
      <c r="B8" s="49" t="s">
        <v>13</v>
      </c>
    </row>
    <row r="9" s="78" customFormat="1" ht="21.95" customHeight="1" spans="1:2">
      <c r="A9" s="84" t="s">
        <v>27</v>
      </c>
      <c r="B9" s="49" t="s">
        <v>13</v>
      </c>
    </row>
    <row r="10" s="78" customFormat="1" ht="21.95" customHeight="1" spans="1:2">
      <c r="A10" s="84" t="s">
        <v>29</v>
      </c>
      <c r="B10" s="49" t="s">
        <v>13</v>
      </c>
    </row>
    <row r="11" s="78" customFormat="1" ht="26.25" customHeight="1" spans="1:2">
      <c r="A11" s="86"/>
      <c r="B11" s="49" t="s">
        <v>13</v>
      </c>
    </row>
    <row r="12" s="78" customFormat="1" ht="21.95" customHeight="1" spans="1:2">
      <c r="A12" s="84"/>
      <c r="B12" s="49" t="s">
        <v>13</v>
      </c>
    </row>
    <row r="13" s="78" customFormat="1" ht="21.95" customHeight="1" spans="1:2">
      <c r="A13" s="88"/>
      <c r="B13" s="49" t="s">
        <v>13</v>
      </c>
    </row>
    <row r="14" s="78" customFormat="1" ht="21.95" customHeight="1" spans="1:2">
      <c r="A14" s="87"/>
      <c r="B14" s="49" t="s">
        <v>13</v>
      </c>
    </row>
    <row r="15" s="78" customFormat="1" ht="21.95" customHeight="1" spans="1:2">
      <c r="A15" s="87"/>
      <c r="B15" s="49" t="s">
        <v>13</v>
      </c>
    </row>
    <row r="16" s="78" customFormat="1" ht="21.95" customHeight="1" spans="1:2">
      <c r="A16" s="87"/>
      <c r="B16" s="49" t="s">
        <v>13</v>
      </c>
    </row>
    <row r="17" s="78" customFormat="1" ht="21.95" customHeight="1" spans="1:2">
      <c r="A17" s="47" t="s">
        <v>13</v>
      </c>
      <c r="B17" s="49" t="s">
        <v>13</v>
      </c>
    </row>
    <row r="18" s="78" customFormat="1" ht="21.95" customHeight="1" spans="1:2">
      <c r="A18" s="47" t="s">
        <v>13</v>
      </c>
      <c r="B18" s="49" t="s">
        <v>13</v>
      </c>
    </row>
    <row r="19" s="78" customFormat="1" ht="21.95" customHeight="1" spans="1:2">
      <c r="A19" s="47" t="s">
        <v>13</v>
      </c>
      <c r="B19" s="49" t="s">
        <v>13</v>
      </c>
    </row>
    <row r="20" s="78" customFormat="1" ht="21.95" customHeight="1" spans="1:2">
      <c r="A20" s="50" t="s">
        <v>43</v>
      </c>
      <c r="B20" s="48">
        <f>B6</f>
        <v>1781500</v>
      </c>
    </row>
    <row r="21" ht="15.4" customHeight="1" spans="1:2">
      <c r="A21" s="80"/>
      <c r="B21" s="80"/>
    </row>
    <row r="22" spans="1:2">
      <c r="A22" s="82"/>
      <c r="B22" s="82"/>
    </row>
  </sheetData>
  <mergeCells count="3">
    <mergeCell ref="A2:B2"/>
    <mergeCell ref="A4:B4"/>
    <mergeCell ref="A21:B21"/>
  </mergeCells>
  <pageMargins left="1.46" right="0.16" top="0.67" bottom="0.39" header="0.2" footer="0.35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topLeftCell="A9" workbookViewId="0">
      <selection activeCell="C27" sqref="C27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23" t="s">
        <v>48</v>
      </c>
    </row>
    <row r="2" ht="21" customHeight="1" spans="1:4">
      <c r="A2" s="44" t="s">
        <v>49</v>
      </c>
      <c r="B2" s="44"/>
      <c r="C2" s="44"/>
      <c r="D2" s="44"/>
    </row>
    <row r="3" ht="18" customHeight="1" spans="1:4">
      <c r="A3" s="45" t="s">
        <v>10</v>
      </c>
      <c r="D3" s="23" t="s">
        <v>11</v>
      </c>
    </row>
    <row r="4" s="78" customFormat="1" ht="25.5" customHeight="1" spans="1:4">
      <c r="A4" s="46" t="s">
        <v>14</v>
      </c>
      <c r="B4" s="46" t="s">
        <v>13</v>
      </c>
      <c r="C4" s="46" t="s">
        <v>13</v>
      </c>
      <c r="D4" s="46" t="s">
        <v>13</v>
      </c>
    </row>
    <row r="5" s="78" customFormat="1" ht="21.95" customHeight="1" spans="1:4">
      <c r="A5" s="46" t="s">
        <v>50</v>
      </c>
      <c r="B5" s="46" t="s">
        <v>16</v>
      </c>
      <c r="C5" s="46" t="s">
        <v>18</v>
      </c>
      <c r="D5" s="46" t="s">
        <v>16</v>
      </c>
    </row>
    <row r="6" s="78" customFormat="1" ht="21.95" customHeight="1" spans="1:4">
      <c r="A6" s="47" t="s">
        <v>20</v>
      </c>
      <c r="B6" s="48">
        <v>1781500</v>
      </c>
      <c r="C6" s="47" t="s">
        <v>21</v>
      </c>
      <c r="D6" s="48"/>
    </row>
    <row r="7" s="78" customFormat="1" ht="21.95" customHeight="1" spans="1:4">
      <c r="A7" s="47" t="s">
        <v>23</v>
      </c>
      <c r="B7" s="48">
        <v>1781500</v>
      </c>
      <c r="C7" s="47" t="s">
        <v>24</v>
      </c>
      <c r="D7" s="48">
        <v>1256500</v>
      </c>
    </row>
    <row r="8" s="78" customFormat="1" ht="21.95" customHeight="1" spans="1:4">
      <c r="A8" s="47"/>
      <c r="B8" s="49"/>
      <c r="C8" s="47" t="s">
        <v>26</v>
      </c>
      <c r="D8" s="49">
        <f>D9+D10</f>
        <v>525000</v>
      </c>
    </row>
    <row r="9" s="78" customFormat="1" ht="21.95" customHeight="1" spans="1:4">
      <c r="A9" s="47"/>
      <c r="B9" s="48"/>
      <c r="C9" s="47" t="s">
        <v>28</v>
      </c>
      <c r="D9" s="48">
        <v>225000</v>
      </c>
    </row>
    <row r="10" s="78" customFormat="1" ht="21.95" customHeight="1" spans="1:4">
      <c r="A10" s="47"/>
      <c r="B10" s="48"/>
      <c r="C10" s="47" t="s">
        <v>30</v>
      </c>
      <c r="D10" s="48">
        <v>300000</v>
      </c>
    </row>
    <row r="11" s="78" customFormat="1" ht="26.25" customHeight="1" spans="1:4">
      <c r="A11" s="47"/>
      <c r="B11" s="48"/>
      <c r="C11" s="47" t="s">
        <v>31</v>
      </c>
      <c r="D11" s="48"/>
    </row>
    <row r="12" s="78" customFormat="1" ht="21.95" customHeight="1" spans="1:4">
      <c r="A12" s="47"/>
      <c r="B12" s="48"/>
      <c r="C12" s="46" t="s">
        <v>32</v>
      </c>
      <c r="D12" s="49" t="s">
        <v>13</v>
      </c>
    </row>
    <row r="13" s="78" customFormat="1" ht="21.95" customHeight="1" spans="1:4">
      <c r="A13" s="47"/>
      <c r="B13" s="48"/>
      <c r="C13" s="47" t="s">
        <v>33</v>
      </c>
      <c r="D13" s="49" t="s">
        <v>13</v>
      </c>
    </row>
    <row r="14" s="78" customFormat="1" ht="21.95" customHeight="1" spans="1:4">
      <c r="A14" s="47"/>
      <c r="B14" s="48"/>
      <c r="C14" s="47" t="s">
        <v>34</v>
      </c>
      <c r="D14" s="49" t="s">
        <v>13</v>
      </c>
    </row>
    <row r="15" s="78" customFormat="1" ht="21.95" customHeight="1" spans="1:4">
      <c r="A15" s="47"/>
      <c r="B15" s="48"/>
      <c r="C15" s="47" t="s">
        <v>35</v>
      </c>
      <c r="D15" s="49" t="s">
        <v>13</v>
      </c>
    </row>
    <row r="16" s="78" customFormat="1" ht="21.95" customHeight="1" spans="1:4">
      <c r="A16" s="47"/>
      <c r="B16" s="48"/>
      <c r="C16" s="46" t="s">
        <v>32</v>
      </c>
      <c r="D16" s="46"/>
    </row>
    <row r="17" s="78" customFormat="1" ht="21.95" customHeight="1" spans="1:4">
      <c r="A17" s="47"/>
      <c r="B17" s="48"/>
      <c r="C17" s="50" t="s">
        <v>36</v>
      </c>
      <c r="D17" s="46">
        <f>D7+D8</f>
        <v>1781500</v>
      </c>
    </row>
    <row r="18" s="78" customFormat="1" ht="21.95" customHeight="1" spans="1:4">
      <c r="A18" s="51"/>
      <c r="B18" s="48"/>
      <c r="C18" s="47" t="s">
        <v>37</v>
      </c>
      <c r="D18" s="52"/>
    </row>
    <row r="19" s="78" customFormat="1" ht="21.95" customHeight="1" spans="1:4">
      <c r="A19" s="47"/>
      <c r="B19" s="48"/>
      <c r="C19" s="47" t="s">
        <v>38</v>
      </c>
      <c r="D19" s="46">
        <v>1002892</v>
      </c>
    </row>
    <row r="20" s="78" customFormat="1" ht="21.95" customHeight="1" spans="1:4">
      <c r="A20" s="47"/>
      <c r="B20" s="48"/>
      <c r="C20" s="47" t="s">
        <v>39</v>
      </c>
      <c r="D20" s="46">
        <v>207600</v>
      </c>
    </row>
    <row r="21" s="78" customFormat="1" ht="21.95" customHeight="1" spans="1:4">
      <c r="A21" s="47"/>
      <c r="B21" s="49"/>
      <c r="C21" s="47" t="s">
        <v>40</v>
      </c>
      <c r="D21" s="46">
        <v>43008</v>
      </c>
    </row>
    <row r="22" s="78" customFormat="1" ht="21.95" customHeight="1" spans="1:4">
      <c r="A22" s="47"/>
      <c r="B22" s="49"/>
      <c r="C22" s="47" t="s">
        <v>41</v>
      </c>
      <c r="D22" s="79">
        <v>525000</v>
      </c>
    </row>
    <row r="23" s="78" customFormat="1" ht="21.95" customHeight="1" spans="1:4">
      <c r="A23" s="47"/>
      <c r="B23" s="49"/>
      <c r="C23" s="47" t="s">
        <v>42</v>
      </c>
      <c r="D23" s="52">
        <v>3000</v>
      </c>
    </row>
    <row r="24" s="78" customFormat="1" ht="21.95" customHeight="1" spans="1:4">
      <c r="A24" s="53" t="s">
        <v>44</v>
      </c>
      <c r="B24" s="54">
        <f>B6</f>
        <v>1781500</v>
      </c>
      <c r="C24" s="50" t="s">
        <v>45</v>
      </c>
      <c r="D24" s="55">
        <f>D19+D20+D21+D22+D23</f>
        <v>1781500</v>
      </c>
    </row>
    <row r="25" ht="15.4" customHeight="1" spans="1:4">
      <c r="A25" s="80" t="s">
        <v>13</v>
      </c>
      <c r="B25" s="81" t="s">
        <v>13</v>
      </c>
      <c r="C25" s="80" t="s">
        <v>13</v>
      </c>
      <c r="D25" s="81" t="s">
        <v>13</v>
      </c>
    </row>
    <row r="26" spans="1:4">
      <c r="A26" s="82"/>
      <c r="B26" s="82"/>
      <c r="C26" s="82"/>
      <c r="D26" s="82"/>
    </row>
    <row r="27" ht="14.25" spans="1:1">
      <c r="A27" s="83"/>
    </row>
  </sheetData>
  <mergeCells count="2">
    <mergeCell ref="A2:D2"/>
    <mergeCell ref="A4:D4"/>
  </mergeCells>
  <pageMargins left="1.81" right="0.16" top="0.47" bottom="0.39" header="0.2" footer="0.3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14" workbookViewId="0">
      <selection activeCell="F24" sqref="F24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23" t="s">
        <v>51</v>
      </c>
    </row>
    <row r="2" ht="21" customHeight="1" spans="1:6">
      <c r="A2" s="44" t="s">
        <v>52</v>
      </c>
      <c r="B2" s="44"/>
      <c r="C2" s="44"/>
      <c r="D2" s="44"/>
      <c r="E2" s="44"/>
      <c r="F2" s="44"/>
    </row>
    <row r="3" ht="18" customHeight="1" spans="1:6">
      <c r="A3" s="45" t="s">
        <v>10</v>
      </c>
      <c r="C3" s="83"/>
      <c r="F3" s="23" t="s">
        <v>11</v>
      </c>
    </row>
    <row r="4" s="78" customFormat="1" ht="25.5" customHeight="1" spans="1:6">
      <c r="A4" s="46" t="s">
        <v>12</v>
      </c>
      <c r="B4" s="46" t="s">
        <v>13</v>
      </c>
      <c r="C4" s="46" t="s">
        <v>14</v>
      </c>
      <c r="D4" s="46" t="s">
        <v>13</v>
      </c>
      <c r="E4" s="46" t="s">
        <v>13</v>
      </c>
      <c r="F4" s="46" t="s">
        <v>13</v>
      </c>
    </row>
    <row r="5" s="78" customFormat="1" ht="21.95" customHeight="1" spans="1:6">
      <c r="A5" s="46" t="s">
        <v>15</v>
      </c>
      <c r="B5" s="46" t="s">
        <v>16</v>
      </c>
      <c r="C5" s="46" t="s">
        <v>50</v>
      </c>
      <c r="D5" s="46" t="s">
        <v>16</v>
      </c>
      <c r="E5" s="46" t="s">
        <v>18</v>
      </c>
      <c r="F5" s="46" t="s">
        <v>16</v>
      </c>
    </row>
    <row r="6" s="78" customFormat="1" ht="21.95" customHeight="1" spans="1:6">
      <c r="A6" s="84" t="s">
        <v>19</v>
      </c>
      <c r="B6" s="48">
        <v>1781500</v>
      </c>
      <c r="C6" s="47" t="s">
        <v>20</v>
      </c>
      <c r="D6" s="48">
        <v>1781500</v>
      </c>
      <c r="E6" s="47" t="s">
        <v>21</v>
      </c>
      <c r="F6" s="48"/>
    </row>
    <row r="7" s="78" customFormat="1" ht="21.95" customHeight="1" spans="1:6">
      <c r="A7" s="85" t="s">
        <v>22</v>
      </c>
      <c r="B7" s="48"/>
      <c r="C7" s="47" t="s">
        <v>23</v>
      </c>
      <c r="D7" s="48">
        <v>1781500</v>
      </c>
      <c r="E7" s="47" t="s">
        <v>24</v>
      </c>
      <c r="F7" s="48">
        <v>1256500</v>
      </c>
    </row>
    <row r="8" s="78" customFormat="1" ht="21.95" customHeight="1" spans="1:6">
      <c r="A8" s="84" t="s">
        <v>25</v>
      </c>
      <c r="B8" s="49" t="s">
        <v>13</v>
      </c>
      <c r="C8" s="47"/>
      <c r="D8" s="49"/>
      <c r="E8" s="47" t="s">
        <v>26</v>
      </c>
      <c r="F8" s="49">
        <f>F9+F10</f>
        <v>525000</v>
      </c>
    </row>
    <row r="9" s="78" customFormat="1" ht="21.95" customHeight="1" spans="1:6">
      <c r="A9" s="84" t="s">
        <v>27</v>
      </c>
      <c r="B9" s="49" t="s">
        <v>13</v>
      </c>
      <c r="C9" s="47"/>
      <c r="D9" s="48"/>
      <c r="E9" s="47" t="s">
        <v>28</v>
      </c>
      <c r="F9" s="48">
        <v>225000</v>
      </c>
    </row>
    <row r="10" s="78" customFormat="1" ht="21.95" customHeight="1" spans="1:6">
      <c r="A10" s="84" t="s">
        <v>29</v>
      </c>
      <c r="B10" s="49" t="s">
        <v>13</v>
      </c>
      <c r="C10" s="47"/>
      <c r="D10" s="48"/>
      <c r="E10" s="47" t="s">
        <v>30</v>
      </c>
      <c r="F10" s="48">
        <v>300000</v>
      </c>
    </row>
    <row r="11" s="78" customFormat="1" ht="26.25" customHeight="1" spans="1:6">
      <c r="A11" s="86"/>
      <c r="B11" s="49" t="s">
        <v>13</v>
      </c>
      <c r="C11" s="47"/>
      <c r="D11" s="48"/>
      <c r="E11" s="47" t="s">
        <v>31</v>
      </c>
      <c r="F11" s="48"/>
    </row>
    <row r="12" s="78" customFormat="1" ht="21.95" customHeight="1" spans="1:6">
      <c r="A12" s="84"/>
      <c r="B12" s="49" t="s">
        <v>13</v>
      </c>
      <c r="C12" s="47"/>
      <c r="D12" s="48"/>
      <c r="E12" s="46" t="s">
        <v>32</v>
      </c>
      <c r="F12" s="49"/>
    </row>
    <row r="13" s="78" customFormat="1" ht="21.95" customHeight="1" spans="1:6">
      <c r="A13" s="84"/>
      <c r="B13" s="49" t="s">
        <v>13</v>
      </c>
      <c r="C13" s="47"/>
      <c r="D13" s="48"/>
      <c r="E13" s="47" t="s">
        <v>33</v>
      </c>
      <c r="F13" s="49"/>
    </row>
    <row r="14" s="78" customFormat="1" ht="21.95" customHeight="1" spans="1:6">
      <c r="A14" s="50"/>
      <c r="B14" s="46"/>
      <c r="C14" s="47"/>
      <c r="D14" s="48"/>
      <c r="E14" s="47" t="s">
        <v>34</v>
      </c>
      <c r="F14" s="49"/>
    </row>
    <row r="15" s="78" customFormat="1" ht="21.95" customHeight="1" spans="1:6">
      <c r="A15" s="87"/>
      <c r="B15" s="46"/>
      <c r="C15" s="47"/>
      <c r="D15" s="48"/>
      <c r="E15" s="47" t="s">
        <v>35</v>
      </c>
      <c r="F15" s="49"/>
    </row>
    <row r="16" s="78" customFormat="1" ht="21.95" customHeight="1" spans="1:6">
      <c r="A16" s="87"/>
      <c r="B16" s="49" t="s">
        <v>13</v>
      </c>
      <c r="C16" s="47"/>
      <c r="D16" s="48"/>
      <c r="E16" s="46" t="s">
        <v>32</v>
      </c>
      <c r="F16" s="46"/>
    </row>
    <row r="17" s="78" customFormat="1" ht="21.95" customHeight="1" spans="1:6">
      <c r="A17" s="88"/>
      <c r="B17" s="49" t="s">
        <v>13</v>
      </c>
      <c r="C17" s="47"/>
      <c r="D17" s="48"/>
      <c r="E17" s="50" t="s">
        <v>36</v>
      </c>
      <c r="F17" s="46">
        <f>F7+F8</f>
        <v>1781500</v>
      </c>
    </row>
    <row r="18" s="78" customFormat="1" ht="21.95" customHeight="1" spans="1:6">
      <c r="A18" s="87"/>
      <c r="B18" s="49" t="s">
        <v>13</v>
      </c>
      <c r="C18" s="51"/>
      <c r="D18" s="48"/>
      <c r="E18" s="47" t="s">
        <v>37</v>
      </c>
      <c r="F18" s="52"/>
    </row>
    <row r="19" s="78" customFormat="1" ht="21.95" customHeight="1" spans="1:6">
      <c r="A19" s="87"/>
      <c r="B19" s="49" t="s">
        <v>13</v>
      </c>
      <c r="C19" s="47"/>
      <c r="D19" s="48"/>
      <c r="E19" s="47" t="s">
        <v>38</v>
      </c>
      <c r="F19" s="46">
        <v>1002892</v>
      </c>
    </row>
    <row r="20" s="78" customFormat="1" ht="21.95" customHeight="1" spans="1:6">
      <c r="A20" s="87"/>
      <c r="B20" s="49" t="s">
        <v>13</v>
      </c>
      <c r="C20" s="47"/>
      <c r="D20" s="48"/>
      <c r="E20" s="47" t="s">
        <v>39</v>
      </c>
      <c r="F20" s="46">
        <f>部门支出总体情况表!D20</f>
        <v>207600</v>
      </c>
    </row>
    <row r="21" s="78" customFormat="1" ht="21.95" customHeight="1" spans="1:6">
      <c r="A21" s="47" t="s">
        <v>13</v>
      </c>
      <c r="B21" s="49" t="s">
        <v>13</v>
      </c>
      <c r="C21" s="47"/>
      <c r="D21" s="49"/>
      <c r="E21" s="47" t="s">
        <v>40</v>
      </c>
      <c r="F21" s="46">
        <v>43008</v>
      </c>
    </row>
    <row r="22" s="78" customFormat="1" ht="21.95" customHeight="1" spans="1:6">
      <c r="A22" s="47" t="s">
        <v>13</v>
      </c>
      <c r="B22" s="49" t="s">
        <v>13</v>
      </c>
      <c r="C22" s="47"/>
      <c r="D22" s="49"/>
      <c r="E22" s="47" t="s">
        <v>41</v>
      </c>
      <c r="F22" s="79">
        <v>525000</v>
      </c>
    </row>
    <row r="23" s="78" customFormat="1" ht="21.95" customHeight="1" spans="1:6">
      <c r="A23" s="47" t="s">
        <v>13</v>
      </c>
      <c r="B23" s="49" t="s">
        <v>13</v>
      </c>
      <c r="C23" s="47"/>
      <c r="D23" s="49"/>
      <c r="E23" s="47" t="s">
        <v>42</v>
      </c>
      <c r="F23" s="52">
        <v>3000</v>
      </c>
    </row>
    <row r="24" s="78" customFormat="1" ht="21.95" customHeight="1" spans="1:6">
      <c r="A24" s="50" t="s">
        <v>43</v>
      </c>
      <c r="B24" s="48">
        <f>B6</f>
        <v>1781500</v>
      </c>
      <c r="C24" s="53" t="s">
        <v>44</v>
      </c>
      <c r="D24" s="54">
        <f>D6</f>
        <v>1781500</v>
      </c>
      <c r="E24" s="50" t="s">
        <v>45</v>
      </c>
      <c r="F24" s="55">
        <f>F19+F20+F21+F22+F23</f>
        <v>1781500</v>
      </c>
    </row>
    <row r="25" ht="15.4" customHeight="1" spans="1:6">
      <c r="A25" s="80"/>
      <c r="B25" s="80"/>
      <c r="C25" s="80" t="s">
        <v>13</v>
      </c>
      <c r="D25" s="81" t="s">
        <v>13</v>
      </c>
      <c r="E25" s="80" t="s">
        <v>13</v>
      </c>
      <c r="F25" s="81" t="s">
        <v>13</v>
      </c>
    </row>
    <row r="26" spans="1:6">
      <c r="A26" s="82"/>
      <c r="B26" s="82"/>
      <c r="C26" s="82"/>
      <c r="D26" s="82"/>
      <c r="E26" s="82"/>
      <c r="F26" s="82"/>
    </row>
    <row r="27" ht="14.25" spans="3:3">
      <c r="C27" s="83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topLeftCell="A5" workbookViewId="0">
      <selection activeCell="D24" sqref="D24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23" t="s">
        <v>53</v>
      </c>
    </row>
    <row r="2" ht="21" customHeight="1" spans="1:4">
      <c r="A2" s="44" t="s">
        <v>54</v>
      </c>
      <c r="B2" s="44"/>
      <c r="C2" s="44"/>
      <c r="D2" s="44"/>
    </row>
    <row r="3" ht="18" customHeight="1" spans="1:4">
      <c r="A3" s="45" t="s">
        <v>10</v>
      </c>
      <c r="D3" s="23" t="s">
        <v>11</v>
      </c>
    </row>
    <row r="4" s="78" customFormat="1" ht="25.5" customHeight="1" spans="1:4">
      <c r="A4" s="46" t="s">
        <v>14</v>
      </c>
      <c r="B4" s="46" t="s">
        <v>13</v>
      </c>
      <c r="C4" s="46" t="s">
        <v>13</v>
      </c>
      <c r="D4" s="46" t="s">
        <v>13</v>
      </c>
    </row>
    <row r="5" s="78" customFormat="1" ht="21.95" customHeight="1" spans="1:4">
      <c r="A5" s="46" t="s">
        <v>50</v>
      </c>
      <c r="B5" s="46" t="s">
        <v>16</v>
      </c>
      <c r="C5" s="46" t="s">
        <v>18</v>
      </c>
      <c r="D5" s="46" t="s">
        <v>16</v>
      </c>
    </row>
    <row r="6" s="78" customFormat="1" ht="21.95" customHeight="1" spans="1:4">
      <c r="A6" s="47" t="s">
        <v>20</v>
      </c>
      <c r="B6" s="48">
        <v>1781500</v>
      </c>
      <c r="C6" s="47" t="s">
        <v>21</v>
      </c>
      <c r="D6" s="48"/>
    </row>
    <row r="7" s="78" customFormat="1" ht="21.95" customHeight="1" spans="1:4">
      <c r="A7" s="47" t="s">
        <v>23</v>
      </c>
      <c r="B7" s="48">
        <v>1781500</v>
      </c>
      <c r="C7" s="47" t="s">
        <v>24</v>
      </c>
      <c r="D7" s="48">
        <v>1256500</v>
      </c>
    </row>
    <row r="8" s="78" customFormat="1" ht="21.95" customHeight="1" spans="1:4">
      <c r="A8" s="47"/>
      <c r="B8" s="49"/>
      <c r="C8" s="47" t="s">
        <v>26</v>
      </c>
      <c r="D8" s="49">
        <f>D9+D10</f>
        <v>525000</v>
      </c>
    </row>
    <row r="9" s="78" customFormat="1" ht="21.95" customHeight="1" spans="1:4">
      <c r="A9" s="47"/>
      <c r="B9" s="48"/>
      <c r="C9" s="47" t="s">
        <v>28</v>
      </c>
      <c r="D9" s="48">
        <v>225000</v>
      </c>
    </row>
    <row r="10" s="78" customFormat="1" ht="21.95" customHeight="1" spans="1:4">
      <c r="A10" s="47"/>
      <c r="B10" s="48"/>
      <c r="C10" s="47" t="s">
        <v>30</v>
      </c>
      <c r="D10" s="48">
        <v>300000</v>
      </c>
    </row>
    <row r="11" s="78" customFormat="1" ht="26.25" customHeight="1" spans="1:4">
      <c r="A11" s="47"/>
      <c r="B11" s="48"/>
      <c r="C11" s="47" t="s">
        <v>31</v>
      </c>
      <c r="D11" s="48"/>
    </row>
    <row r="12" s="78" customFormat="1" ht="21.95" customHeight="1" spans="1:4">
      <c r="A12" s="47"/>
      <c r="B12" s="48"/>
      <c r="C12" s="46" t="s">
        <v>32</v>
      </c>
      <c r="D12" s="49"/>
    </row>
    <row r="13" s="78" customFormat="1" ht="21.95" customHeight="1" spans="1:4">
      <c r="A13" s="47"/>
      <c r="B13" s="48"/>
      <c r="C13" s="47" t="s">
        <v>33</v>
      </c>
      <c r="D13" s="49"/>
    </row>
    <row r="14" s="78" customFormat="1" ht="21.95" customHeight="1" spans="1:4">
      <c r="A14" s="47"/>
      <c r="B14" s="48"/>
      <c r="C14" s="47" t="s">
        <v>34</v>
      </c>
      <c r="D14" s="49"/>
    </row>
    <row r="15" s="78" customFormat="1" ht="21.95" customHeight="1" spans="1:4">
      <c r="A15" s="47"/>
      <c r="B15" s="48"/>
      <c r="C15" s="47" t="s">
        <v>35</v>
      </c>
      <c r="D15" s="49"/>
    </row>
    <row r="16" s="78" customFormat="1" ht="21.95" customHeight="1" spans="1:4">
      <c r="A16" s="47"/>
      <c r="B16" s="48"/>
      <c r="C16" s="46" t="s">
        <v>32</v>
      </c>
      <c r="D16" s="46"/>
    </row>
    <row r="17" s="78" customFormat="1" ht="21.95" customHeight="1" spans="1:4">
      <c r="A17" s="47"/>
      <c r="B17" s="48"/>
      <c r="C17" s="50" t="s">
        <v>36</v>
      </c>
      <c r="D17" s="46">
        <f>D8+D7</f>
        <v>1781500</v>
      </c>
    </row>
    <row r="18" s="78" customFormat="1" ht="21.95" customHeight="1" spans="1:4">
      <c r="A18" s="51"/>
      <c r="B18" s="48"/>
      <c r="C18" s="47" t="s">
        <v>37</v>
      </c>
      <c r="D18" s="52"/>
    </row>
    <row r="19" s="78" customFormat="1" ht="21.95" customHeight="1" spans="1:4">
      <c r="A19" s="47"/>
      <c r="B19" s="48"/>
      <c r="C19" s="47" t="s">
        <v>38</v>
      </c>
      <c r="D19" s="46">
        <v>1002892</v>
      </c>
    </row>
    <row r="20" s="78" customFormat="1" ht="21.95" customHeight="1" spans="1:4">
      <c r="A20" s="47"/>
      <c r="B20" s="48"/>
      <c r="C20" s="47" t="s">
        <v>39</v>
      </c>
      <c r="D20" s="46">
        <f>财政拨款收支总表!F20</f>
        <v>207600</v>
      </c>
    </row>
    <row r="21" s="78" customFormat="1" ht="21.95" customHeight="1" spans="1:4">
      <c r="A21" s="47"/>
      <c r="B21" s="49"/>
      <c r="C21" s="47" t="s">
        <v>40</v>
      </c>
      <c r="D21" s="46">
        <v>43008</v>
      </c>
    </row>
    <row r="22" s="78" customFormat="1" ht="21.95" customHeight="1" spans="1:4">
      <c r="A22" s="47"/>
      <c r="B22" s="49"/>
      <c r="C22" s="47" t="s">
        <v>41</v>
      </c>
      <c r="D22" s="79">
        <v>525000</v>
      </c>
    </row>
    <row r="23" s="78" customFormat="1" ht="21.95" customHeight="1" spans="1:4">
      <c r="A23" s="47"/>
      <c r="B23" s="49"/>
      <c r="C23" s="47" t="s">
        <v>42</v>
      </c>
      <c r="D23" s="52">
        <v>3000</v>
      </c>
    </row>
    <row r="24" s="78" customFormat="1" ht="21.95" customHeight="1" spans="1:4">
      <c r="A24" s="53" t="s">
        <v>44</v>
      </c>
      <c r="B24" s="54">
        <f>B6</f>
        <v>1781500</v>
      </c>
      <c r="C24" s="50" t="s">
        <v>45</v>
      </c>
      <c r="D24" s="55">
        <f>D19+D20+D21+D22+D23</f>
        <v>1781500</v>
      </c>
    </row>
    <row r="25" ht="15.4" customHeight="1" spans="1:4">
      <c r="A25" s="80" t="s">
        <v>13</v>
      </c>
      <c r="B25" s="81" t="s">
        <v>13</v>
      </c>
      <c r="C25" s="80" t="s">
        <v>13</v>
      </c>
      <c r="D25" s="81" t="s">
        <v>13</v>
      </c>
    </row>
    <row r="26" spans="1:4">
      <c r="A26" s="82"/>
      <c r="B26" s="82"/>
      <c r="C26" s="82"/>
      <c r="D26" s="82"/>
    </row>
    <row r="27" ht="14.25" spans="1:1">
      <c r="A27" s="83"/>
    </row>
  </sheetData>
  <mergeCells count="2">
    <mergeCell ref="A2:D2"/>
    <mergeCell ref="A4:D4"/>
  </mergeCells>
  <pageMargins left="1.06" right="0.16" top="0.43" bottom="0.39" header="0.2" footer="0.3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zoomScaleSheetLayoutView="60" workbookViewId="0">
      <pane xSplit="1" ySplit="1" topLeftCell="Z5" activePane="bottomRight" state="frozen"/>
      <selection/>
      <selection pane="topRight"/>
      <selection pane="bottomLeft"/>
      <selection pane="bottomRight" activeCell="K6" sqref="K6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6.71428571428571" customWidth="1"/>
    <col min="12" max="12" width="9.14285714285714" customWidth="1"/>
    <col min="13" max="13" width="9.28571428571429" customWidth="1"/>
    <col min="14" max="15" width="8.71428571428571" customWidth="1"/>
    <col min="48" max="48" width="12.1428571428571" customWidth="1"/>
    <col min="81" max="81" width="11.1428571428571" customWidth="1"/>
    <col min="83" max="84" width="11.5714285714286" customWidth="1"/>
    <col min="85" max="85" width="12.8571428571429" customWidth="1"/>
    <col min="86" max="86" width="17.2857142857143" customWidth="1"/>
  </cols>
  <sheetData>
    <row r="1" ht="30" customHeight="1" spans="1:2">
      <c r="A1" s="23" t="s">
        <v>55</v>
      </c>
      <c r="B1" s="23"/>
    </row>
    <row r="2" ht="28.5" customHeight="1" spans="1:86">
      <c r="A2" s="57" t="s">
        <v>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</row>
    <row r="3" ht="21.75" customHeight="1" spans="1:85">
      <c r="A3" s="23" t="s">
        <v>57</v>
      </c>
      <c r="B3" s="23"/>
      <c r="E3" s="58"/>
      <c r="F3" s="58"/>
      <c r="G3" s="58"/>
      <c r="H3" s="58"/>
      <c r="I3" s="58"/>
      <c r="J3" s="58"/>
      <c r="K3" s="23"/>
      <c r="N3" s="23"/>
      <c r="CG3" s="23" t="s">
        <v>11</v>
      </c>
    </row>
    <row r="4" ht="23.25" customHeight="1" spans="1:86">
      <c r="A4" s="59" t="s">
        <v>58</v>
      </c>
      <c r="B4" s="59" t="s">
        <v>59</v>
      </c>
      <c r="C4" s="59" t="s">
        <v>60</v>
      </c>
      <c r="D4" s="60" t="s">
        <v>61</v>
      </c>
      <c r="E4" s="61"/>
      <c r="F4" s="61"/>
      <c r="G4" s="61"/>
      <c r="H4" s="61"/>
      <c r="I4" s="61"/>
      <c r="J4" s="61"/>
      <c r="K4" s="71" t="s">
        <v>62</v>
      </c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3"/>
      <c r="AL4" s="71" t="s">
        <v>63</v>
      </c>
      <c r="AM4" s="72"/>
      <c r="AN4" s="72"/>
      <c r="AO4" s="72"/>
      <c r="AP4" s="72"/>
      <c r="AQ4" s="72"/>
      <c r="AR4" s="72"/>
      <c r="AS4" s="72"/>
      <c r="AT4" s="72"/>
      <c r="AU4" s="72"/>
      <c r="AV4" s="73"/>
      <c r="AW4" s="71" t="s">
        <v>64</v>
      </c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1" t="s">
        <v>65</v>
      </c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3"/>
      <c r="CA4" s="63" t="s">
        <v>66</v>
      </c>
      <c r="CB4" s="63"/>
      <c r="CC4" s="63"/>
      <c r="CD4" s="63" t="s">
        <v>67</v>
      </c>
      <c r="CE4" s="63"/>
      <c r="CF4" s="63"/>
      <c r="CG4" s="63"/>
      <c r="CH4" s="63"/>
    </row>
    <row r="5" ht="44.25" customHeight="1" spans="1:86">
      <c r="A5" s="62"/>
      <c r="B5" s="62"/>
      <c r="C5" s="62"/>
      <c r="D5" s="63" t="s">
        <v>68</v>
      </c>
      <c r="E5" s="63" t="s">
        <v>69</v>
      </c>
      <c r="F5" s="63" t="s">
        <v>70</v>
      </c>
      <c r="G5" s="63" t="s">
        <v>71</v>
      </c>
      <c r="H5" s="63" t="s">
        <v>72</v>
      </c>
      <c r="I5" s="63" t="s">
        <v>73</v>
      </c>
      <c r="J5" s="63" t="s">
        <v>74</v>
      </c>
      <c r="K5" s="63" t="s">
        <v>68</v>
      </c>
      <c r="L5" s="63" t="s">
        <v>75</v>
      </c>
      <c r="M5" s="63" t="s">
        <v>76</v>
      </c>
      <c r="N5" s="63" t="s">
        <v>77</v>
      </c>
      <c r="O5" s="63" t="s">
        <v>78</v>
      </c>
      <c r="P5" s="63" t="s">
        <v>79</v>
      </c>
      <c r="Q5" s="63" t="s">
        <v>80</v>
      </c>
      <c r="R5" s="63" t="s">
        <v>81</v>
      </c>
      <c r="S5" s="63" t="s">
        <v>82</v>
      </c>
      <c r="T5" s="63" t="s">
        <v>83</v>
      </c>
      <c r="U5" s="63" t="s">
        <v>84</v>
      </c>
      <c r="V5" s="63" t="s">
        <v>85</v>
      </c>
      <c r="W5" s="63" t="s">
        <v>86</v>
      </c>
      <c r="X5" s="63" t="s">
        <v>87</v>
      </c>
      <c r="Y5" s="63" t="s">
        <v>88</v>
      </c>
      <c r="Z5" s="63" t="s">
        <v>89</v>
      </c>
      <c r="AA5" s="63" t="s">
        <v>90</v>
      </c>
      <c r="AB5" s="63" t="s">
        <v>91</v>
      </c>
      <c r="AC5" s="63" t="s">
        <v>92</v>
      </c>
      <c r="AD5" s="63" t="s">
        <v>93</v>
      </c>
      <c r="AE5" s="63" t="s">
        <v>94</v>
      </c>
      <c r="AF5" s="63" t="s">
        <v>95</v>
      </c>
      <c r="AG5" s="63" t="s">
        <v>96</v>
      </c>
      <c r="AH5" s="63" t="s">
        <v>97</v>
      </c>
      <c r="AI5" s="63" t="s">
        <v>98</v>
      </c>
      <c r="AJ5" s="63" t="s">
        <v>99</v>
      </c>
      <c r="AK5" s="73" t="s">
        <v>100</v>
      </c>
      <c r="AL5" s="63" t="s">
        <v>68</v>
      </c>
      <c r="AM5" s="63" t="s">
        <v>101</v>
      </c>
      <c r="AN5" s="63" t="s">
        <v>102</v>
      </c>
      <c r="AO5" s="63" t="s">
        <v>103</v>
      </c>
      <c r="AP5" s="63" t="s">
        <v>104</v>
      </c>
      <c r="AQ5" s="63" t="s">
        <v>105</v>
      </c>
      <c r="AR5" s="63" t="s">
        <v>106</v>
      </c>
      <c r="AS5" s="63" t="s">
        <v>107</v>
      </c>
      <c r="AT5" s="63" t="s">
        <v>108</v>
      </c>
      <c r="AU5" s="63" t="s">
        <v>109</v>
      </c>
      <c r="AV5" s="63" t="s">
        <v>110</v>
      </c>
      <c r="AW5" s="63" t="s">
        <v>68</v>
      </c>
      <c r="AX5" s="63" t="s">
        <v>111</v>
      </c>
      <c r="AY5" s="63" t="s">
        <v>112</v>
      </c>
      <c r="AZ5" s="63" t="s">
        <v>113</v>
      </c>
      <c r="BA5" s="63" t="s">
        <v>114</v>
      </c>
      <c r="BB5" s="74" t="s">
        <v>115</v>
      </c>
      <c r="BC5" s="74" t="s">
        <v>116</v>
      </c>
      <c r="BD5" s="74" t="s">
        <v>117</v>
      </c>
      <c r="BE5" s="74" t="s">
        <v>118</v>
      </c>
      <c r="BF5" s="74" t="s">
        <v>119</v>
      </c>
      <c r="BG5" s="74" t="s">
        <v>120</v>
      </c>
      <c r="BH5" s="74" t="s">
        <v>121</v>
      </c>
      <c r="BI5" s="75" t="s">
        <v>122</v>
      </c>
      <c r="BJ5" s="63" t="s">
        <v>68</v>
      </c>
      <c r="BK5" s="63" t="s">
        <v>111</v>
      </c>
      <c r="BL5" s="63" t="s">
        <v>112</v>
      </c>
      <c r="BM5" s="63" t="s">
        <v>113</v>
      </c>
      <c r="BN5" s="63" t="s">
        <v>114</v>
      </c>
      <c r="BO5" s="63" t="s">
        <v>115</v>
      </c>
      <c r="BP5" s="63" t="s">
        <v>116</v>
      </c>
      <c r="BQ5" s="63" t="s">
        <v>117</v>
      </c>
      <c r="BR5" s="63" t="s">
        <v>123</v>
      </c>
      <c r="BS5" s="63" t="s">
        <v>124</v>
      </c>
      <c r="BT5" s="63" t="s">
        <v>125</v>
      </c>
      <c r="BU5" s="63" t="s">
        <v>126</v>
      </c>
      <c r="BV5" s="63" t="s">
        <v>118</v>
      </c>
      <c r="BW5" s="63" t="s">
        <v>119</v>
      </c>
      <c r="BX5" s="63" t="s">
        <v>120</v>
      </c>
      <c r="BY5" s="63" t="s">
        <v>121</v>
      </c>
      <c r="BZ5" s="63" t="s">
        <v>122</v>
      </c>
      <c r="CA5" s="63" t="s">
        <v>68</v>
      </c>
      <c r="CB5" s="63" t="s">
        <v>127</v>
      </c>
      <c r="CC5" s="63" t="s">
        <v>128</v>
      </c>
      <c r="CD5" s="63" t="s">
        <v>68</v>
      </c>
      <c r="CE5" s="63" t="s">
        <v>127</v>
      </c>
      <c r="CF5" s="63" t="s">
        <v>129</v>
      </c>
      <c r="CG5" s="63" t="s">
        <v>130</v>
      </c>
      <c r="CH5" s="63" t="s">
        <v>128</v>
      </c>
    </row>
    <row r="6" s="56" customFormat="1" ht="24.95" customHeight="1" spans="1:86">
      <c r="A6" s="64">
        <v>2130104</v>
      </c>
      <c r="B6" s="64" t="s">
        <v>131</v>
      </c>
      <c r="C6" s="65">
        <f>D6+K6+AL6+CD6</f>
        <v>1778500</v>
      </c>
      <c r="D6" s="65">
        <f>E6+F6+G6+H6+I6+J6</f>
        <v>1002892</v>
      </c>
      <c r="E6" s="65">
        <v>661406</v>
      </c>
      <c r="F6" s="65">
        <v>63876</v>
      </c>
      <c r="G6" s="65">
        <v>35150</v>
      </c>
      <c r="H6" s="65"/>
      <c r="I6" s="65">
        <v>242460</v>
      </c>
      <c r="J6" s="65"/>
      <c r="K6" s="63">
        <f>L6+M6+P6+Q6+R6+T6+Z6+U6+AE6+AF6+AG6+AM6+AH6+AI6</f>
        <v>207600</v>
      </c>
      <c r="L6" s="62">
        <v>47500</v>
      </c>
      <c r="M6" s="62">
        <v>16000</v>
      </c>
      <c r="N6" s="63"/>
      <c r="O6" s="63"/>
      <c r="P6" s="62">
        <v>1000</v>
      </c>
      <c r="Q6" s="62">
        <v>12000</v>
      </c>
      <c r="R6" s="62">
        <v>3000</v>
      </c>
      <c r="S6" s="62"/>
      <c r="T6" s="62">
        <v>12000</v>
      </c>
      <c r="U6" s="62">
        <v>45000</v>
      </c>
      <c r="V6" s="65"/>
      <c r="W6" s="65"/>
      <c r="X6" s="65"/>
      <c r="Y6" s="65"/>
      <c r="Z6" s="65"/>
      <c r="AA6" s="65"/>
      <c r="AB6" s="65"/>
      <c r="AC6" s="65"/>
      <c r="AD6" s="65"/>
      <c r="AE6" s="62">
        <v>3500</v>
      </c>
      <c r="AF6" s="62">
        <v>3300</v>
      </c>
      <c r="AG6" s="62">
        <v>13300</v>
      </c>
      <c r="AH6" s="62">
        <v>15000</v>
      </c>
      <c r="AI6" s="62">
        <v>36000</v>
      </c>
      <c r="AJ6" s="62"/>
      <c r="AK6" s="62"/>
      <c r="AL6" s="63">
        <f>AP6</f>
        <v>43008</v>
      </c>
      <c r="AM6" s="63"/>
      <c r="AN6" s="63"/>
      <c r="AO6" s="63"/>
      <c r="AP6" s="62">
        <v>43008</v>
      </c>
      <c r="AQ6" s="65"/>
      <c r="AR6" s="65"/>
      <c r="AS6" s="65"/>
      <c r="AT6" s="65"/>
      <c r="AU6" s="65"/>
      <c r="AV6" s="65"/>
      <c r="AW6" s="63"/>
      <c r="AX6" s="63"/>
      <c r="AY6" s="63"/>
      <c r="AZ6" s="63"/>
      <c r="BA6" s="63"/>
      <c r="BB6" s="65"/>
      <c r="BC6" s="65"/>
      <c r="BD6" s="65"/>
      <c r="BE6" s="65"/>
      <c r="BF6" s="65"/>
      <c r="BG6" s="65"/>
      <c r="BH6" s="65"/>
      <c r="BI6" s="76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>
        <f>CF6</f>
        <v>525000</v>
      </c>
      <c r="CE6" s="65"/>
      <c r="CF6" s="62">
        <v>525000</v>
      </c>
      <c r="CG6" s="65"/>
      <c r="CH6" s="65"/>
    </row>
    <row r="7" ht="24.95" customHeight="1" spans="1:86">
      <c r="A7" s="66"/>
      <c r="B7" s="66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7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</row>
    <row r="8" ht="24.95" customHeight="1" spans="1:86">
      <c r="A8" s="66"/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7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</row>
    <row r="9" ht="24.95" customHeight="1" spans="1:86">
      <c r="A9" s="66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7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</row>
    <row r="10" ht="24.95" customHeight="1" spans="1:86">
      <c r="A10" s="66"/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7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</row>
    <row r="11" ht="24.95" customHeight="1" spans="1:86">
      <c r="A11" s="66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7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</row>
    <row r="12" ht="24.95" customHeight="1" spans="1:86">
      <c r="A12" s="66"/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7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</row>
    <row r="13" ht="24.95" customHeight="1" spans="1:86">
      <c r="A13" s="66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7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</row>
    <row r="14" ht="24.95" customHeight="1" spans="1:86">
      <c r="A14" s="68"/>
      <c r="B14" s="68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7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</row>
    <row r="15" ht="24.95" customHeight="1" spans="1:86">
      <c r="A15" s="68"/>
      <c r="B15" s="68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7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</row>
    <row r="16" ht="24.95" customHeight="1" spans="1:86">
      <c r="A16" s="68"/>
      <c r="B16" s="68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7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</row>
    <row r="17" ht="24.95" customHeight="1" spans="1:86">
      <c r="A17" s="68"/>
      <c r="B17" s="68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7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</row>
    <row r="18" ht="24.95" customHeight="1" spans="1:86">
      <c r="A18" s="69" t="s">
        <v>132</v>
      </c>
      <c r="B18" s="69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7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ageMargins left="0.35" right="0.16" top="0.31" bottom="0.29" header="0.22" footer="0.19"/>
  <pageSetup paperSize="9" orientation="landscape" horizontalDpi="600" verticalDpi="600"/>
  <headerFooter alignWithMargins="0" scaleWithDoc="0"/>
  <ignoredErrors>
    <ignoredError sqref="K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1" sqref="A11"/>
    </sheetView>
  </sheetViews>
  <sheetFormatPr defaultColWidth="9.14285714285714" defaultRowHeight="12.75" outlineLevelCol="3"/>
  <cols>
    <col min="1" max="1" width="31.2857142857143" customWidth="1"/>
    <col min="2" max="2" width="18.2857142857143" customWidth="1"/>
    <col min="3" max="3" width="35" customWidth="1"/>
    <col min="4" max="4" width="20.8571428571429" customWidth="1"/>
    <col min="6" max="6" width="15.5714285714286" customWidth="1"/>
  </cols>
  <sheetData>
    <row r="1" ht="24" customHeight="1" spans="1:1">
      <c r="A1" s="23" t="s">
        <v>133</v>
      </c>
    </row>
    <row r="2" ht="22.5" spans="1:4">
      <c r="A2" s="44" t="s">
        <v>134</v>
      </c>
      <c r="B2" s="44"/>
      <c r="C2" s="44"/>
      <c r="D2" s="44"/>
    </row>
    <row r="3" spans="1:4">
      <c r="A3" s="45" t="s">
        <v>10</v>
      </c>
      <c r="D3" s="23" t="s">
        <v>11</v>
      </c>
    </row>
    <row r="4" ht="24.95" customHeight="1" spans="1:4">
      <c r="A4" s="46" t="s">
        <v>14</v>
      </c>
      <c r="B4" s="46"/>
      <c r="C4" s="46" t="s">
        <v>13</v>
      </c>
      <c r="D4" s="46" t="s">
        <v>13</v>
      </c>
    </row>
    <row r="5" ht="24.95" customHeight="1" spans="1:4">
      <c r="A5" s="46" t="s">
        <v>17</v>
      </c>
      <c r="B5" s="46" t="s">
        <v>16</v>
      </c>
      <c r="C5" s="46" t="s">
        <v>18</v>
      </c>
      <c r="D5" s="46" t="s">
        <v>16</v>
      </c>
    </row>
    <row r="6" ht="24.95" customHeight="1" spans="1:4">
      <c r="A6" s="47"/>
      <c r="B6" s="48"/>
      <c r="C6" s="47"/>
      <c r="D6" s="48"/>
    </row>
    <row r="7" ht="24.95" customHeight="1" spans="1:4">
      <c r="A7" s="47"/>
      <c r="B7" s="48"/>
      <c r="C7" s="47"/>
      <c r="D7" s="48"/>
    </row>
    <row r="8" ht="24.95" customHeight="1" spans="1:4">
      <c r="A8" s="47"/>
      <c r="B8" s="49"/>
      <c r="C8" s="47"/>
      <c r="D8" s="49"/>
    </row>
    <row r="9" ht="24.95" customHeight="1" spans="1:4">
      <c r="A9" s="47"/>
      <c r="B9" s="48"/>
      <c r="C9" s="47"/>
      <c r="D9" s="48"/>
    </row>
    <row r="10" ht="24.95" customHeight="1" spans="1:4">
      <c r="A10" s="47"/>
      <c r="B10" s="48"/>
      <c r="C10" s="46"/>
      <c r="D10" s="46"/>
    </row>
    <row r="11" ht="24.95" customHeight="1" spans="1:4">
      <c r="A11" s="47"/>
      <c r="B11" s="48"/>
      <c r="C11" s="50"/>
      <c r="D11" s="46"/>
    </row>
    <row r="12" ht="24.95" customHeight="1" spans="1:4">
      <c r="A12" s="51"/>
      <c r="B12" s="48"/>
      <c r="C12" s="47"/>
      <c r="D12" s="52"/>
    </row>
    <row r="13" ht="24.95" customHeight="1" spans="1:4">
      <c r="A13" s="47"/>
      <c r="B13" s="48"/>
      <c r="C13" s="47"/>
      <c r="D13" s="52"/>
    </row>
    <row r="14" ht="24.95" customHeight="1" spans="1:4">
      <c r="A14" s="47"/>
      <c r="B14" s="48"/>
      <c r="C14" s="47"/>
      <c r="D14" s="52"/>
    </row>
    <row r="15" ht="24.95" customHeight="1" spans="1:4">
      <c r="A15" s="47"/>
      <c r="B15" s="49"/>
      <c r="C15" s="47"/>
      <c r="D15" s="52"/>
    </row>
    <row r="16" ht="24.95" customHeight="1" spans="1:4">
      <c r="A16" s="47"/>
      <c r="B16" s="49"/>
      <c r="C16" s="47"/>
      <c r="D16" s="52"/>
    </row>
    <row r="17" ht="24.95" customHeight="1" spans="1:4">
      <c r="A17" s="47"/>
      <c r="B17" s="49"/>
      <c r="C17" s="47"/>
      <c r="D17" s="52"/>
    </row>
    <row r="18" ht="24.95" customHeight="1" spans="1:4">
      <c r="A18" s="53" t="s">
        <v>44</v>
      </c>
      <c r="B18" s="54">
        <f>B6</f>
        <v>0</v>
      </c>
      <c r="C18" s="50" t="s">
        <v>45</v>
      </c>
      <c r="D18" s="55">
        <f>D13+D14+D15+D16+D17</f>
        <v>0</v>
      </c>
    </row>
  </sheetData>
  <mergeCells count="2">
    <mergeCell ref="A2:D2"/>
    <mergeCell ref="A4:D4"/>
  </mergeCells>
  <pageMargins left="1.34" right="0.75" top="0.79" bottom="0.71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4" workbookViewId="0">
      <selection activeCell="E10" sqref="E10"/>
    </sheetView>
  </sheetViews>
  <sheetFormatPr defaultColWidth="9.14285714285714" defaultRowHeight="14.25" outlineLevelCol="5"/>
  <cols>
    <col min="1" max="1" width="36.8571428571429" style="21" customWidth="1"/>
    <col min="2" max="3" width="22.7142857142857" style="21" customWidth="1"/>
    <col min="4" max="4" width="22.7142857142857" style="22" customWidth="1"/>
    <col min="5" max="5" width="26.2857142857143" style="22" customWidth="1"/>
    <col min="6" max="6" width="9.14285714285714" style="22"/>
    <col min="7" max="16384" width="9.14285714285714" style="21"/>
  </cols>
  <sheetData>
    <row r="1" spans="1:1">
      <c r="A1" s="23" t="s">
        <v>135</v>
      </c>
    </row>
    <row r="2" ht="9" customHeight="1" spans="1:1">
      <c r="A2" s="24"/>
    </row>
    <row r="3" s="18" customFormat="1" ht="22.5" customHeight="1" spans="1:5">
      <c r="A3" s="25" t="s">
        <v>136</v>
      </c>
      <c r="B3" s="25"/>
      <c r="C3" s="25"/>
      <c r="D3" s="25"/>
      <c r="E3" s="25"/>
    </row>
    <row r="4" s="19" customFormat="1" ht="19.5" customHeight="1" spans="1:5">
      <c r="A4" s="26" t="s">
        <v>137</v>
      </c>
      <c r="B4" s="27"/>
      <c r="E4" s="27" t="s">
        <v>11</v>
      </c>
    </row>
    <row r="5" s="20" customFormat="1" ht="50.1" customHeight="1" spans="1:5">
      <c r="A5" s="28" t="s">
        <v>138</v>
      </c>
      <c r="B5" s="28" t="s">
        <v>139</v>
      </c>
      <c r="C5" s="28" t="s">
        <v>140</v>
      </c>
      <c r="D5" s="29" t="s">
        <v>141</v>
      </c>
      <c r="E5" s="28" t="s">
        <v>142</v>
      </c>
    </row>
    <row r="6" ht="50.1" customHeight="1" spans="1:5">
      <c r="A6" s="30" t="s">
        <v>143</v>
      </c>
      <c r="B6" s="30"/>
      <c r="C6" s="31"/>
      <c r="D6" s="32"/>
      <c r="E6" s="32"/>
    </row>
    <row r="7" ht="50.1" customHeight="1" spans="1:6">
      <c r="A7" s="33" t="s">
        <v>144</v>
      </c>
      <c r="B7" s="30"/>
      <c r="C7" s="31"/>
      <c r="D7" s="32"/>
      <c r="E7" s="32"/>
      <c r="F7" s="34"/>
    </row>
    <row r="8" ht="50.1" customHeight="1" spans="1:5">
      <c r="A8" s="33" t="s">
        <v>145</v>
      </c>
      <c r="B8" s="30"/>
      <c r="C8" s="31"/>
      <c r="D8" s="32"/>
      <c r="E8" s="32"/>
    </row>
    <row r="9" ht="50.1" customHeight="1" spans="1:5">
      <c r="A9" s="33" t="s">
        <v>146</v>
      </c>
      <c r="B9" s="30"/>
      <c r="C9" s="31"/>
      <c r="D9" s="32"/>
      <c r="E9" s="32"/>
    </row>
    <row r="10" ht="50.1" customHeight="1" spans="1:5">
      <c r="A10" s="35" t="s">
        <v>147</v>
      </c>
      <c r="B10" s="30">
        <v>15000</v>
      </c>
      <c r="C10" s="36">
        <v>20000</v>
      </c>
      <c r="D10" s="37">
        <v>0.25</v>
      </c>
      <c r="E10" s="38" t="s">
        <v>148</v>
      </c>
    </row>
    <row r="11" ht="50.1" customHeight="1" spans="1:5">
      <c r="A11" s="35" t="s">
        <v>149</v>
      </c>
      <c r="B11" s="30"/>
      <c r="C11" s="31"/>
      <c r="D11" s="32"/>
      <c r="E11" s="32"/>
    </row>
    <row r="12" ht="8.25" customHeight="1" spans="1:2">
      <c r="A12" s="39"/>
      <c r="B12" s="40"/>
    </row>
    <row r="13" spans="1:2">
      <c r="A13" s="41" t="s">
        <v>150</v>
      </c>
      <c r="B13" s="41"/>
    </row>
    <row r="14" ht="19.5" customHeight="1" spans="1:5">
      <c r="A14" s="42" t="s">
        <v>151</v>
      </c>
      <c r="B14" s="42"/>
      <c r="C14" s="42"/>
      <c r="D14" s="42"/>
      <c r="E14" s="42"/>
    </row>
    <row r="15" ht="18.75" customHeight="1" spans="1:5">
      <c r="A15" s="42" t="s">
        <v>152</v>
      </c>
      <c r="B15" s="42"/>
      <c r="C15" s="42"/>
      <c r="D15" s="42"/>
      <c r="E15" s="42"/>
    </row>
    <row r="16" ht="18" customHeight="1" spans="1:5">
      <c r="A16" s="43" t="s">
        <v>153</v>
      </c>
      <c r="B16" s="43"/>
      <c r="C16" s="43"/>
      <c r="D16" s="43"/>
      <c r="E16" s="43"/>
    </row>
  </sheetData>
  <mergeCells count="4">
    <mergeCell ref="A3:E3"/>
    <mergeCell ref="A14:E14"/>
    <mergeCell ref="A15:E15"/>
    <mergeCell ref="A16:E16"/>
  </mergeCells>
  <pageMargins left="0.75" right="0.75" top="0.511805555555556" bottom="0.590277777777778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  <vt:lpstr>政府采购公开 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2014-12-20T01:36:59Z</dcterms:created>
  <cp:lastPrinted>2017-03-02T03:41:12Z</cp:lastPrinted>
  <dcterms:modified xsi:type="dcterms:W3CDTF">2022-08-02T03:08:43Z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B26C4D0521BC4A1F886AAF11D7F74EC5</vt:lpwstr>
  </property>
</Properties>
</file>